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71BEC52E-BE4A-45E0-AC15-6839218E77F1}" xr6:coauthVersionLast="47" xr6:coauthVersionMax="47" xr10:uidLastSave="{00000000-0000-0000-0000-000000000000}"/>
  <bookViews>
    <workbookView xWindow="-120" yWindow="-120" windowWidth="29040" windowHeight="15840" activeTab="20" xr2:uid="{00000000-000D-0000-FFFF-FFFF00000000}"/>
  </bookViews>
  <sheets>
    <sheet name="REKAP.PREDRAČUNA" sheetId="29" r:id="rId1"/>
    <sheet name="1 sveže svinj.in gov. meso" sheetId="1" r:id="rId2"/>
    <sheet name="2 sveža perutnina" sheetId="2" r:id="rId3"/>
    <sheet name="3 konzerv.mes.izd.in konz.ribe" sheetId="3" r:id="rId4"/>
    <sheet name="4 mesni in suhomesnati izd." sheetId="4" r:id="rId5"/>
    <sheet name="5 ribe" sheetId="5" r:id="rId6"/>
    <sheet name="6 mleko" sheetId="6" r:id="rId7"/>
    <sheet name="7 mlečni izdelki" sheetId="7" r:id="rId8"/>
    <sheet name="8 BIO mlečni izdelk" sheetId="33" r:id="rId9"/>
    <sheet name="9 sveže sadje&amp;zelenjava-poartik" sheetId="23" r:id="rId10"/>
    <sheet name="10 sveže sadje BIO-poAr" sheetId="32" r:id="rId11"/>
    <sheet name="11 sveža zelenjava BIO-poAr" sheetId="31" r:id="rId12"/>
    <sheet name="12 olje" sheetId="13" r:id="rId13"/>
    <sheet name="13 žitarice,mlevski izd.,testen" sheetId="14" r:id="rId14"/>
    <sheet name="14 kruh, pekovsko pec." sheetId="15" r:id="rId15"/>
    <sheet name="15 pijače" sheetId="16" r:id="rId16"/>
    <sheet name="16 zamrznjena zelenj. , testo" sheetId="17" r:id="rId17"/>
    <sheet name="17 juhe,pudingi,marmelade" sheetId="18" r:id="rId18"/>
    <sheet name="18 čaji, dodat.jedem, vlož.povr" sheetId="19" r:id="rId19"/>
    <sheet name="19 ost.preh.blago " sheetId="20" r:id="rId20"/>
    <sheet name="20-ENTERALNA PREHRANA" sheetId="27" r:id="rId21"/>
    <sheet name="21-predpripravljena sveža hrana" sheetId="28" r:id="rId22"/>
    <sheet name="STOPNJA DDV" sheetId="34" r:id="rId23"/>
  </sheets>
  <definedNames>
    <definedName name="_xlnm.Print_Area" localSheetId="0">'REKAP.PREDRAČUNA'!$A$1:$C$31</definedName>
    <definedName name="_xlnm.Print_Titles" localSheetId="1">'1 sveže svinj.in gov. meso'!$10:$13</definedName>
    <definedName name="_xlnm.Print_Titles" localSheetId="13">'13 žitarice,mlevski izd.,testen'!$11:$14</definedName>
    <definedName name="_xlnm.Print_Titles" localSheetId="14">'14 kruh, pekovsko pec.'!$9:$12</definedName>
    <definedName name="_xlnm.Print_Titles" localSheetId="15">'15 pijače'!$11:$13</definedName>
    <definedName name="_xlnm.Print_Titles" localSheetId="16">'16 zamrznjena zelenj. , testo'!$9:$12</definedName>
    <definedName name="_xlnm.Print_Titles" localSheetId="17">'17 juhe,pudingi,marmelade'!$10:$13</definedName>
    <definedName name="_xlnm.Print_Titles" localSheetId="18">'18 čaji, dodat.jedem, vlož.povr'!$8:$11</definedName>
    <definedName name="_xlnm.Print_Titles" localSheetId="19">'19 ost.preh.blago '!$9:$12</definedName>
    <definedName name="_xlnm.Print_Titles" localSheetId="4">'4 mesni in suhomesnati izd.'!$10:$13</definedName>
    <definedName name="_xlnm.Print_Titles" localSheetId="7">'7 mlečni izdelki'!$9:$12</definedName>
    <definedName name="_xlnm.Print_Titles" localSheetId="9">'9 sveže sadje&amp;zelenjava-poartik'!$9:$12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20" l="1"/>
  <c r="H66" i="20" s="1"/>
  <c r="J66" i="20" s="1"/>
  <c r="I67" i="20"/>
  <c r="I68" i="20"/>
  <c r="H68" i="20" s="1"/>
  <c r="J68" i="20" s="1"/>
  <c r="I69" i="20"/>
  <c r="H69" i="20" s="1"/>
  <c r="J69" i="20" s="1"/>
  <c r="I70" i="20"/>
  <c r="H70" i="20" s="1"/>
  <c r="J70" i="20" s="1"/>
  <c r="I71" i="20"/>
  <c r="H67" i="20" l="1"/>
  <c r="J67" i="20" s="1"/>
  <c r="B28" i="28"/>
  <c r="B23" i="27"/>
  <c r="B76" i="20"/>
  <c r="B62" i="19"/>
  <c r="B49" i="18"/>
  <c r="B57" i="17"/>
  <c r="B63" i="16"/>
  <c r="B59" i="15"/>
  <c r="B55" i="14"/>
  <c r="B21" i="13"/>
  <c r="B36" i="31"/>
  <c r="B26" i="32"/>
  <c r="B95" i="23"/>
  <c r="B17" i="33"/>
  <c r="B80" i="7"/>
  <c r="B21" i="6"/>
  <c r="B23" i="5"/>
  <c r="B43" i="4"/>
  <c r="B29" i="3"/>
  <c r="B28" i="2"/>
  <c r="I55" i="1"/>
  <c r="B55" i="1"/>
  <c r="E72" i="20"/>
  <c r="I72" i="20" s="1"/>
  <c r="C3" i="28"/>
  <c r="A3" i="28"/>
  <c r="C2" i="28"/>
  <c r="A2" i="28"/>
  <c r="C1" i="28"/>
  <c r="A1" i="28"/>
  <c r="C3" i="27"/>
  <c r="A3" i="27"/>
  <c r="C2" i="27"/>
  <c r="A2" i="27"/>
  <c r="C1" i="27"/>
  <c r="A1" i="27"/>
  <c r="C3" i="20"/>
  <c r="A3" i="20"/>
  <c r="C2" i="20"/>
  <c r="A2" i="20"/>
  <c r="C1" i="20"/>
  <c r="A1" i="20"/>
  <c r="C3" i="19"/>
  <c r="A3" i="19"/>
  <c r="C2" i="19"/>
  <c r="A2" i="19"/>
  <c r="C1" i="19"/>
  <c r="A1" i="19"/>
  <c r="C3" i="18"/>
  <c r="A3" i="18"/>
  <c r="C2" i="18"/>
  <c r="A2" i="18"/>
  <c r="C1" i="18"/>
  <c r="A1" i="18"/>
  <c r="C3" i="17"/>
  <c r="A3" i="17"/>
  <c r="C2" i="17"/>
  <c r="A2" i="17"/>
  <c r="C1" i="17"/>
  <c r="A1" i="17"/>
  <c r="C3" i="16"/>
  <c r="A3" i="16"/>
  <c r="C2" i="16"/>
  <c r="A2" i="16"/>
  <c r="C1" i="16"/>
  <c r="A1" i="16"/>
  <c r="C3" i="15"/>
  <c r="A3" i="15"/>
  <c r="C2" i="15"/>
  <c r="A2" i="15"/>
  <c r="C1" i="15"/>
  <c r="A1" i="15"/>
  <c r="C3" i="14"/>
  <c r="A3" i="14"/>
  <c r="C2" i="14"/>
  <c r="A2" i="14"/>
  <c r="C1" i="14"/>
  <c r="A1" i="14"/>
  <c r="C3" i="13"/>
  <c r="A3" i="13"/>
  <c r="C2" i="13"/>
  <c r="A2" i="13"/>
  <c r="C1" i="13"/>
  <c r="A1" i="13"/>
  <c r="C3" i="31"/>
  <c r="A3" i="31"/>
  <c r="C2" i="31"/>
  <c r="A2" i="31"/>
  <c r="C1" i="31"/>
  <c r="A1" i="31"/>
  <c r="C3" i="32"/>
  <c r="A3" i="32"/>
  <c r="C2" i="32"/>
  <c r="A2" i="32"/>
  <c r="C1" i="32"/>
  <c r="A1" i="32"/>
  <c r="C3" i="23"/>
  <c r="A3" i="23"/>
  <c r="C2" i="23"/>
  <c r="A2" i="23"/>
  <c r="C1" i="23"/>
  <c r="A1" i="23"/>
  <c r="C3" i="33"/>
  <c r="A3" i="33"/>
  <c r="C2" i="33"/>
  <c r="A2" i="33"/>
  <c r="C1" i="33"/>
  <c r="A1" i="33"/>
  <c r="C3" i="7"/>
  <c r="A3" i="7"/>
  <c r="C2" i="7"/>
  <c r="A2" i="7"/>
  <c r="C1" i="7"/>
  <c r="A1" i="7"/>
  <c r="C3" i="6"/>
  <c r="A3" i="6"/>
  <c r="C2" i="6"/>
  <c r="A2" i="6"/>
  <c r="C1" i="6"/>
  <c r="A1" i="6"/>
  <c r="C3" i="5"/>
  <c r="A3" i="5"/>
  <c r="C2" i="5"/>
  <c r="A2" i="5"/>
  <c r="C1" i="5"/>
  <c r="A1" i="5"/>
  <c r="C3" i="4"/>
  <c r="A3" i="4"/>
  <c r="C2" i="4"/>
  <c r="A2" i="4"/>
  <c r="C1" i="4"/>
  <c r="A1" i="4"/>
  <c r="C3" i="3"/>
  <c r="A3" i="3"/>
  <c r="C2" i="3"/>
  <c r="A2" i="3"/>
  <c r="C1" i="3"/>
  <c r="A1" i="3"/>
  <c r="C3" i="2"/>
  <c r="A3" i="2"/>
  <c r="C2" i="2"/>
  <c r="A2" i="2"/>
  <c r="C1" i="2"/>
  <c r="A1" i="2"/>
  <c r="C3" i="1"/>
  <c r="C2" i="1"/>
  <c r="C1" i="1"/>
  <c r="A3" i="1"/>
  <c r="A2" i="1"/>
  <c r="A1" i="1"/>
  <c r="I14" i="28"/>
  <c r="H14" i="28" s="1"/>
  <c r="I15" i="28"/>
  <c r="H15" i="28" s="1"/>
  <c r="I16" i="28"/>
  <c r="H16" i="28" s="1"/>
  <c r="I17" i="28"/>
  <c r="H17" i="28" s="1"/>
  <c r="I18" i="28"/>
  <c r="H18" i="28" s="1"/>
  <c r="I19" i="28"/>
  <c r="H19" i="28" s="1"/>
  <c r="I20" i="28"/>
  <c r="H20" i="28" s="1"/>
  <c r="I21" i="28"/>
  <c r="H21" i="28" s="1"/>
  <c r="I22" i="28"/>
  <c r="H22" i="28" s="1"/>
  <c r="J22" i="28" s="1"/>
  <c r="I23" i="28"/>
  <c r="H23" i="28" s="1"/>
  <c r="I24" i="28"/>
  <c r="H24" i="28" s="1"/>
  <c r="I25" i="28"/>
  <c r="H25" i="28" s="1"/>
  <c r="I13" i="28"/>
  <c r="H13" i="28" s="1"/>
  <c r="J13" i="28" s="1"/>
  <c r="I14" i="27"/>
  <c r="H14" i="27" s="1"/>
  <c r="I15" i="27"/>
  <c r="H15" i="27" s="1"/>
  <c r="I16" i="27"/>
  <c r="I17" i="27"/>
  <c r="H17" i="27" s="1"/>
  <c r="J17" i="27" s="1"/>
  <c r="I18" i="27"/>
  <c r="I19" i="27"/>
  <c r="I20" i="27"/>
  <c r="H20" i="27" s="1"/>
  <c r="I13" i="27"/>
  <c r="I14" i="20"/>
  <c r="H14" i="20" s="1"/>
  <c r="I15" i="20"/>
  <c r="H15" i="20" s="1"/>
  <c r="I16" i="20"/>
  <c r="H16" i="20" s="1"/>
  <c r="J16" i="20" s="1"/>
  <c r="I17" i="20"/>
  <c r="H17" i="20" s="1"/>
  <c r="J17" i="20" s="1"/>
  <c r="I18" i="20"/>
  <c r="H18" i="20" s="1"/>
  <c r="J18" i="20" s="1"/>
  <c r="I19" i="20"/>
  <c r="H19" i="20" s="1"/>
  <c r="J19" i="20" s="1"/>
  <c r="I20" i="20"/>
  <c r="H20" i="20" s="1"/>
  <c r="J20" i="20" s="1"/>
  <c r="I21" i="20"/>
  <c r="H21" i="20" s="1"/>
  <c r="J21" i="20" s="1"/>
  <c r="I22" i="20"/>
  <c r="H22" i="20" s="1"/>
  <c r="J22" i="20" s="1"/>
  <c r="I23" i="20"/>
  <c r="H23" i="20" s="1"/>
  <c r="J23" i="20" s="1"/>
  <c r="I24" i="20"/>
  <c r="H24" i="20" s="1"/>
  <c r="J24" i="20" s="1"/>
  <c r="I25" i="20"/>
  <c r="H25" i="20" s="1"/>
  <c r="J25" i="20" s="1"/>
  <c r="I26" i="20"/>
  <c r="H26" i="20" s="1"/>
  <c r="J26" i="20" s="1"/>
  <c r="I27" i="20"/>
  <c r="H27" i="20" s="1"/>
  <c r="J27" i="20" s="1"/>
  <c r="I28" i="20"/>
  <c r="H28" i="20" s="1"/>
  <c r="J28" i="20" s="1"/>
  <c r="I29" i="20"/>
  <c r="H29" i="20" s="1"/>
  <c r="J29" i="20" s="1"/>
  <c r="I30" i="20"/>
  <c r="H30" i="20" s="1"/>
  <c r="J30" i="20" s="1"/>
  <c r="I31" i="20"/>
  <c r="H31" i="20" s="1"/>
  <c r="J31" i="20" s="1"/>
  <c r="I32" i="20"/>
  <c r="H32" i="20" s="1"/>
  <c r="J32" i="20" s="1"/>
  <c r="I33" i="20"/>
  <c r="I34" i="20"/>
  <c r="H34" i="20" s="1"/>
  <c r="J34" i="20" s="1"/>
  <c r="I35" i="20"/>
  <c r="H35" i="20" s="1"/>
  <c r="J35" i="20" s="1"/>
  <c r="I36" i="20"/>
  <c r="H36" i="20" s="1"/>
  <c r="I37" i="20"/>
  <c r="H37" i="20" s="1"/>
  <c r="J37" i="20" s="1"/>
  <c r="I38" i="20"/>
  <c r="I39" i="20"/>
  <c r="H39" i="20" s="1"/>
  <c r="J39" i="20" s="1"/>
  <c r="I40" i="20"/>
  <c r="H40" i="20" s="1"/>
  <c r="J40" i="20" s="1"/>
  <c r="I41" i="20"/>
  <c r="H41" i="20" s="1"/>
  <c r="J41" i="20" s="1"/>
  <c r="I42" i="20"/>
  <c r="H42" i="20" s="1"/>
  <c r="J42" i="20" s="1"/>
  <c r="I43" i="20"/>
  <c r="H43" i="20" s="1"/>
  <c r="J43" i="20" s="1"/>
  <c r="I44" i="20"/>
  <c r="H44" i="20" s="1"/>
  <c r="J44" i="20" s="1"/>
  <c r="I45" i="20"/>
  <c r="H45" i="20" s="1"/>
  <c r="J45" i="20" s="1"/>
  <c r="I46" i="20"/>
  <c r="H46" i="20" s="1"/>
  <c r="I47" i="20"/>
  <c r="H47" i="20" s="1"/>
  <c r="J47" i="20" s="1"/>
  <c r="I48" i="20"/>
  <c r="H48" i="20" s="1"/>
  <c r="J48" i="20" s="1"/>
  <c r="I49" i="20"/>
  <c r="H49" i="20" s="1"/>
  <c r="J49" i="20" s="1"/>
  <c r="I50" i="20"/>
  <c r="H50" i="20" s="1"/>
  <c r="J50" i="20" s="1"/>
  <c r="I51" i="20"/>
  <c r="I52" i="20"/>
  <c r="H52" i="20" s="1"/>
  <c r="J52" i="20" s="1"/>
  <c r="I53" i="20"/>
  <c r="H53" i="20" s="1"/>
  <c r="J53" i="20" s="1"/>
  <c r="I54" i="20"/>
  <c r="H54" i="20" s="1"/>
  <c r="J54" i="20" s="1"/>
  <c r="I55" i="20"/>
  <c r="H55" i="20" s="1"/>
  <c r="J55" i="20" s="1"/>
  <c r="I56" i="20"/>
  <c r="H56" i="20" s="1"/>
  <c r="J56" i="20" s="1"/>
  <c r="I57" i="20"/>
  <c r="H57" i="20" s="1"/>
  <c r="J57" i="20" s="1"/>
  <c r="I58" i="20"/>
  <c r="H58" i="20" s="1"/>
  <c r="J58" i="20" s="1"/>
  <c r="I59" i="20"/>
  <c r="H59" i="20" s="1"/>
  <c r="J59" i="20" s="1"/>
  <c r="I60" i="20"/>
  <c r="H60" i="20" s="1"/>
  <c r="J60" i="20" s="1"/>
  <c r="I61" i="20"/>
  <c r="H61" i="20" s="1"/>
  <c r="J61" i="20" s="1"/>
  <c r="I62" i="20"/>
  <c r="H62" i="20" s="1"/>
  <c r="I63" i="20"/>
  <c r="H63" i="20" s="1"/>
  <c r="J63" i="20" s="1"/>
  <c r="I64" i="20"/>
  <c r="H64" i="20" s="1"/>
  <c r="J64" i="20" s="1"/>
  <c r="I65" i="20"/>
  <c r="H65" i="20" s="1"/>
  <c r="J65" i="20" s="1"/>
  <c r="H71" i="20"/>
  <c r="J71" i="20" s="1"/>
  <c r="I73" i="20"/>
  <c r="H73" i="20" s="1"/>
  <c r="J73" i="20" s="1"/>
  <c r="I13" i="20"/>
  <c r="H13" i="20" s="1"/>
  <c r="I59" i="19"/>
  <c r="H59" i="19" s="1"/>
  <c r="J59" i="19" s="1"/>
  <c r="I13" i="19"/>
  <c r="H13" i="19" s="1"/>
  <c r="J13" i="19" s="1"/>
  <c r="I14" i="19"/>
  <c r="H14" i="19" s="1"/>
  <c r="J14" i="19" s="1"/>
  <c r="I15" i="19"/>
  <c r="H15" i="19" s="1"/>
  <c r="J15" i="19" s="1"/>
  <c r="I16" i="19"/>
  <c r="H16" i="19" s="1"/>
  <c r="J16" i="19" s="1"/>
  <c r="I17" i="19"/>
  <c r="H17" i="19" s="1"/>
  <c r="J17" i="19" s="1"/>
  <c r="I18" i="19"/>
  <c r="H18" i="19" s="1"/>
  <c r="J18" i="19" s="1"/>
  <c r="I19" i="19"/>
  <c r="H19" i="19" s="1"/>
  <c r="J19" i="19" s="1"/>
  <c r="I20" i="19"/>
  <c r="H20" i="19" s="1"/>
  <c r="J20" i="19" s="1"/>
  <c r="I21" i="19"/>
  <c r="H21" i="19" s="1"/>
  <c r="J21" i="19" s="1"/>
  <c r="I22" i="19"/>
  <c r="H22" i="19" s="1"/>
  <c r="J22" i="19" s="1"/>
  <c r="I23" i="19"/>
  <c r="H23" i="19" s="1"/>
  <c r="J23" i="19" s="1"/>
  <c r="I24" i="19"/>
  <c r="H24" i="19" s="1"/>
  <c r="J24" i="19" s="1"/>
  <c r="I25" i="19"/>
  <c r="H25" i="19" s="1"/>
  <c r="J25" i="19" s="1"/>
  <c r="I26" i="19"/>
  <c r="H26" i="19" s="1"/>
  <c r="J26" i="19" s="1"/>
  <c r="I27" i="19"/>
  <c r="H27" i="19" s="1"/>
  <c r="J27" i="19" s="1"/>
  <c r="I28" i="19"/>
  <c r="H28" i="19" s="1"/>
  <c r="J28" i="19" s="1"/>
  <c r="I29" i="19"/>
  <c r="H29" i="19" s="1"/>
  <c r="J29" i="19" s="1"/>
  <c r="I30" i="19"/>
  <c r="H30" i="19" s="1"/>
  <c r="J30" i="19" s="1"/>
  <c r="I31" i="19"/>
  <c r="H31" i="19" s="1"/>
  <c r="J31" i="19" s="1"/>
  <c r="I32" i="19"/>
  <c r="H32" i="19" s="1"/>
  <c r="J32" i="19" s="1"/>
  <c r="I33" i="19"/>
  <c r="H33" i="19" s="1"/>
  <c r="J33" i="19" s="1"/>
  <c r="I34" i="19"/>
  <c r="H34" i="19" s="1"/>
  <c r="J34" i="19" s="1"/>
  <c r="I35" i="19"/>
  <c r="H35" i="19" s="1"/>
  <c r="J35" i="19" s="1"/>
  <c r="I36" i="19"/>
  <c r="H36" i="19" s="1"/>
  <c r="J36" i="19" s="1"/>
  <c r="I37" i="19"/>
  <c r="H37" i="19" s="1"/>
  <c r="J37" i="19" s="1"/>
  <c r="I38" i="19"/>
  <c r="H38" i="19" s="1"/>
  <c r="J38" i="19" s="1"/>
  <c r="I39" i="19"/>
  <c r="H39" i="19" s="1"/>
  <c r="J39" i="19" s="1"/>
  <c r="I40" i="19"/>
  <c r="H40" i="19" s="1"/>
  <c r="J40" i="19" s="1"/>
  <c r="I41" i="19"/>
  <c r="H41" i="19" s="1"/>
  <c r="J41" i="19" s="1"/>
  <c r="I42" i="19"/>
  <c r="H42" i="19" s="1"/>
  <c r="J42" i="19" s="1"/>
  <c r="I43" i="19"/>
  <c r="H43" i="19" s="1"/>
  <c r="J43" i="19" s="1"/>
  <c r="I44" i="19"/>
  <c r="H44" i="19" s="1"/>
  <c r="J44" i="19" s="1"/>
  <c r="I45" i="19"/>
  <c r="H45" i="19" s="1"/>
  <c r="J45" i="19" s="1"/>
  <c r="I46" i="19"/>
  <c r="H46" i="19" s="1"/>
  <c r="J46" i="19" s="1"/>
  <c r="I47" i="19"/>
  <c r="H47" i="19" s="1"/>
  <c r="J47" i="19" s="1"/>
  <c r="I48" i="19"/>
  <c r="H48" i="19" s="1"/>
  <c r="J48" i="19" s="1"/>
  <c r="I49" i="19"/>
  <c r="H49" i="19" s="1"/>
  <c r="J49" i="19" s="1"/>
  <c r="I50" i="19"/>
  <c r="H50" i="19" s="1"/>
  <c r="J50" i="19" s="1"/>
  <c r="I51" i="19"/>
  <c r="H51" i="19" s="1"/>
  <c r="J51" i="19" s="1"/>
  <c r="I52" i="19"/>
  <c r="H52" i="19" s="1"/>
  <c r="J52" i="19" s="1"/>
  <c r="I53" i="19"/>
  <c r="H53" i="19" s="1"/>
  <c r="J53" i="19" s="1"/>
  <c r="I54" i="19"/>
  <c r="H54" i="19" s="1"/>
  <c r="J54" i="19" s="1"/>
  <c r="I55" i="19"/>
  <c r="H55" i="19" s="1"/>
  <c r="J55" i="19" s="1"/>
  <c r="I56" i="19"/>
  <c r="H56" i="19" s="1"/>
  <c r="J56" i="19" s="1"/>
  <c r="I57" i="19"/>
  <c r="H57" i="19" s="1"/>
  <c r="J57" i="19" s="1"/>
  <c r="I58" i="19"/>
  <c r="H58" i="19" s="1"/>
  <c r="J58" i="19" s="1"/>
  <c r="I12" i="19"/>
  <c r="H12" i="19" s="1"/>
  <c r="J12" i="19" s="1"/>
  <c r="I15" i="18"/>
  <c r="H15" i="18" s="1"/>
  <c r="J15" i="18" s="1"/>
  <c r="I16" i="18"/>
  <c r="H16" i="18" s="1"/>
  <c r="J16" i="18" s="1"/>
  <c r="I17" i="18"/>
  <c r="H17" i="18" s="1"/>
  <c r="J17" i="18" s="1"/>
  <c r="I18" i="18"/>
  <c r="H18" i="18" s="1"/>
  <c r="J18" i="18" s="1"/>
  <c r="I19" i="18"/>
  <c r="H19" i="18" s="1"/>
  <c r="J19" i="18" s="1"/>
  <c r="I20" i="18"/>
  <c r="H20" i="18" s="1"/>
  <c r="J20" i="18" s="1"/>
  <c r="I21" i="18"/>
  <c r="H21" i="18" s="1"/>
  <c r="J21" i="18" s="1"/>
  <c r="I22" i="18"/>
  <c r="I23" i="18"/>
  <c r="H23" i="18" s="1"/>
  <c r="J23" i="18" s="1"/>
  <c r="I24" i="18"/>
  <c r="H24" i="18" s="1"/>
  <c r="J24" i="18" s="1"/>
  <c r="I25" i="18"/>
  <c r="H25" i="18" s="1"/>
  <c r="J25" i="18" s="1"/>
  <c r="I26" i="18"/>
  <c r="H26" i="18" s="1"/>
  <c r="J26" i="18" s="1"/>
  <c r="I27" i="18"/>
  <c r="H27" i="18" s="1"/>
  <c r="J27" i="18" s="1"/>
  <c r="I28" i="18"/>
  <c r="H28" i="18" s="1"/>
  <c r="J28" i="18" s="1"/>
  <c r="I29" i="18"/>
  <c r="H29" i="18" s="1"/>
  <c r="J29" i="18" s="1"/>
  <c r="I30" i="18"/>
  <c r="I31" i="18"/>
  <c r="H31" i="18" s="1"/>
  <c r="J31" i="18" s="1"/>
  <c r="I32" i="18"/>
  <c r="H32" i="18" s="1"/>
  <c r="J32" i="18" s="1"/>
  <c r="I33" i="18"/>
  <c r="H33" i="18" s="1"/>
  <c r="J33" i="18" s="1"/>
  <c r="I34" i="18"/>
  <c r="H34" i="18" s="1"/>
  <c r="J34" i="18" s="1"/>
  <c r="I35" i="18"/>
  <c r="H35" i="18" s="1"/>
  <c r="J35" i="18" s="1"/>
  <c r="I36" i="18"/>
  <c r="H36" i="18" s="1"/>
  <c r="J36" i="18" s="1"/>
  <c r="I37" i="18"/>
  <c r="H37" i="18" s="1"/>
  <c r="J37" i="18" s="1"/>
  <c r="I38" i="18"/>
  <c r="I39" i="18"/>
  <c r="H39" i="18" s="1"/>
  <c r="J39" i="18" s="1"/>
  <c r="I40" i="18"/>
  <c r="H40" i="18" s="1"/>
  <c r="J40" i="18" s="1"/>
  <c r="I41" i="18"/>
  <c r="H41" i="18" s="1"/>
  <c r="J41" i="18" s="1"/>
  <c r="I42" i="18"/>
  <c r="H42" i="18" s="1"/>
  <c r="J42" i="18" s="1"/>
  <c r="I43" i="18"/>
  <c r="H43" i="18" s="1"/>
  <c r="J43" i="18" s="1"/>
  <c r="I44" i="18"/>
  <c r="H44" i="18" s="1"/>
  <c r="J44" i="18" s="1"/>
  <c r="I45" i="18"/>
  <c r="H45" i="18" s="1"/>
  <c r="J45" i="18" s="1"/>
  <c r="I46" i="18"/>
  <c r="I14" i="18"/>
  <c r="I14" i="17"/>
  <c r="H14" i="17" s="1"/>
  <c r="J14" i="17" s="1"/>
  <c r="I15" i="17"/>
  <c r="H15" i="17" s="1"/>
  <c r="J15" i="17" s="1"/>
  <c r="I16" i="17"/>
  <c r="H16" i="17" s="1"/>
  <c r="J16" i="17" s="1"/>
  <c r="I17" i="17"/>
  <c r="H17" i="17" s="1"/>
  <c r="J17" i="17" s="1"/>
  <c r="I18" i="17"/>
  <c r="H18" i="17" s="1"/>
  <c r="J18" i="17" s="1"/>
  <c r="I19" i="17"/>
  <c r="H19" i="17" s="1"/>
  <c r="J19" i="17" s="1"/>
  <c r="I20" i="17"/>
  <c r="H20" i="17" s="1"/>
  <c r="J20" i="17" s="1"/>
  <c r="I21" i="17"/>
  <c r="I22" i="17"/>
  <c r="H22" i="17" s="1"/>
  <c r="J22" i="17" s="1"/>
  <c r="I23" i="17"/>
  <c r="H23" i="17" s="1"/>
  <c r="J23" i="17" s="1"/>
  <c r="I24" i="17"/>
  <c r="H24" i="17" s="1"/>
  <c r="J24" i="17" s="1"/>
  <c r="I25" i="17"/>
  <c r="H25" i="17" s="1"/>
  <c r="J25" i="17" s="1"/>
  <c r="I26" i="17"/>
  <c r="H26" i="17" s="1"/>
  <c r="J26" i="17" s="1"/>
  <c r="I27" i="17"/>
  <c r="H27" i="17" s="1"/>
  <c r="J27" i="17" s="1"/>
  <c r="I28" i="17"/>
  <c r="H28" i="17" s="1"/>
  <c r="J28" i="17" s="1"/>
  <c r="I29" i="17"/>
  <c r="H29" i="17" s="1"/>
  <c r="J29" i="17" s="1"/>
  <c r="I30" i="17"/>
  <c r="H30" i="17" s="1"/>
  <c r="J30" i="17" s="1"/>
  <c r="I31" i="17"/>
  <c r="H31" i="17" s="1"/>
  <c r="J31" i="17" s="1"/>
  <c r="I32" i="17"/>
  <c r="H32" i="17" s="1"/>
  <c r="J32" i="17" s="1"/>
  <c r="I33" i="17"/>
  <c r="H33" i="17" s="1"/>
  <c r="J33" i="17" s="1"/>
  <c r="I34" i="17"/>
  <c r="H34" i="17" s="1"/>
  <c r="J34" i="17" s="1"/>
  <c r="I35" i="17"/>
  <c r="H35" i="17" s="1"/>
  <c r="J35" i="17" s="1"/>
  <c r="I36" i="17"/>
  <c r="H36" i="17" s="1"/>
  <c r="J36" i="17" s="1"/>
  <c r="I37" i="17"/>
  <c r="H37" i="17" s="1"/>
  <c r="J37" i="17" s="1"/>
  <c r="I38" i="17"/>
  <c r="H38" i="17" s="1"/>
  <c r="J38" i="17" s="1"/>
  <c r="I39" i="17"/>
  <c r="H39" i="17" s="1"/>
  <c r="J39" i="17" s="1"/>
  <c r="I40" i="17"/>
  <c r="H40" i="17" s="1"/>
  <c r="J40" i="17" s="1"/>
  <c r="I41" i="17"/>
  <c r="H41" i="17" s="1"/>
  <c r="J41" i="17" s="1"/>
  <c r="I42" i="17"/>
  <c r="H42" i="17" s="1"/>
  <c r="J42" i="17" s="1"/>
  <c r="I43" i="17"/>
  <c r="H43" i="17" s="1"/>
  <c r="J43" i="17" s="1"/>
  <c r="I44" i="17"/>
  <c r="H44" i="17" s="1"/>
  <c r="J44" i="17" s="1"/>
  <c r="I45" i="17"/>
  <c r="H45" i="17" s="1"/>
  <c r="J45" i="17" s="1"/>
  <c r="I46" i="17"/>
  <c r="H46" i="17" s="1"/>
  <c r="J46" i="17" s="1"/>
  <c r="I47" i="17"/>
  <c r="H47" i="17" s="1"/>
  <c r="J47" i="17" s="1"/>
  <c r="I48" i="17"/>
  <c r="H48" i="17" s="1"/>
  <c r="J48" i="17" s="1"/>
  <c r="I49" i="17"/>
  <c r="H49" i="17" s="1"/>
  <c r="J49" i="17" s="1"/>
  <c r="I50" i="17"/>
  <c r="H50" i="17" s="1"/>
  <c r="J50" i="17" s="1"/>
  <c r="I51" i="17"/>
  <c r="H51" i="17" s="1"/>
  <c r="J51" i="17" s="1"/>
  <c r="I52" i="17"/>
  <c r="H52" i="17" s="1"/>
  <c r="J52" i="17" s="1"/>
  <c r="I53" i="17"/>
  <c r="H53" i="17" s="1"/>
  <c r="J53" i="17" s="1"/>
  <c r="I54" i="17"/>
  <c r="H54" i="17" s="1"/>
  <c r="J54" i="17" s="1"/>
  <c r="I13" i="17"/>
  <c r="H13" i="17" s="1"/>
  <c r="J13" i="17" s="1"/>
  <c r="I14" i="16"/>
  <c r="I15" i="16"/>
  <c r="H15" i="16" s="1"/>
  <c r="J15" i="16" s="1"/>
  <c r="I16" i="16"/>
  <c r="I17" i="16"/>
  <c r="I18" i="16"/>
  <c r="I19" i="16"/>
  <c r="I20" i="16"/>
  <c r="H20" i="16" s="1"/>
  <c r="J20" i="16" s="1"/>
  <c r="I21" i="16"/>
  <c r="H21" i="16" s="1"/>
  <c r="J21" i="16" s="1"/>
  <c r="I22" i="16"/>
  <c r="I23" i="16"/>
  <c r="H23" i="16" s="1"/>
  <c r="J23" i="16" s="1"/>
  <c r="I24" i="16"/>
  <c r="I25" i="16"/>
  <c r="I26" i="16"/>
  <c r="I27" i="16"/>
  <c r="I28" i="16"/>
  <c r="H28" i="16" s="1"/>
  <c r="J28" i="16" s="1"/>
  <c r="I29" i="16"/>
  <c r="H29" i="16" s="1"/>
  <c r="J29" i="16" s="1"/>
  <c r="I30" i="16"/>
  <c r="I31" i="16"/>
  <c r="H31" i="16" s="1"/>
  <c r="J31" i="16" s="1"/>
  <c r="I32" i="16"/>
  <c r="I33" i="16"/>
  <c r="I34" i="16"/>
  <c r="I35" i="16"/>
  <c r="I36" i="16"/>
  <c r="H36" i="16" s="1"/>
  <c r="J36" i="16" s="1"/>
  <c r="I37" i="16"/>
  <c r="H37" i="16" s="1"/>
  <c r="J37" i="16" s="1"/>
  <c r="I38" i="16"/>
  <c r="I39" i="16"/>
  <c r="H39" i="16" s="1"/>
  <c r="J39" i="16" s="1"/>
  <c r="I40" i="16"/>
  <c r="I41" i="16"/>
  <c r="I42" i="16"/>
  <c r="I43" i="16"/>
  <c r="I44" i="16"/>
  <c r="H44" i="16" s="1"/>
  <c r="J44" i="16" s="1"/>
  <c r="I45" i="16"/>
  <c r="H45" i="16" s="1"/>
  <c r="J45" i="16" s="1"/>
  <c r="I46" i="16"/>
  <c r="I47" i="16"/>
  <c r="H47" i="16" s="1"/>
  <c r="J47" i="16" s="1"/>
  <c r="I48" i="16"/>
  <c r="I49" i="16"/>
  <c r="I50" i="16"/>
  <c r="I51" i="16"/>
  <c r="I52" i="16"/>
  <c r="H52" i="16" s="1"/>
  <c r="J52" i="16" s="1"/>
  <c r="I53" i="16"/>
  <c r="H53" i="16" s="1"/>
  <c r="J53" i="16" s="1"/>
  <c r="I54" i="16"/>
  <c r="I55" i="16"/>
  <c r="H55" i="16" s="1"/>
  <c r="J55" i="16" s="1"/>
  <c r="I56" i="16"/>
  <c r="I57" i="16"/>
  <c r="I58" i="16"/>
  <c r="I59" i="16"/>
  <c r="I60" i="16"/>
  <c r="H60" i="16" s="1"/>
  <c r="J60" i="16" s="1"/>
  <c r="I14" i="15"/>
  <c r="H14" i="15" s="1"/>
  <c r="I15" i="15"/>
  <c r="H15" i="15" s="1"/>
  <c r="I16" i="15"/>
  <c r="H16" i="15" s="1"/>
  <c r="I17" i="15"/>
  <c r="H17" i="15" s="1"/>
  <c r="I18" i="15"/>
  <c r="H18" i="15" s="1"/>
  <c r="I19" i="15"/>
  <c r="H19" i="15" s="1"/>
  <c r="I20" i="15"/>
  <c r="H20" i="15" s="1"/>
  <c r="I21" i="15"/>
  <c r="H21" i="15" s="1"/>
  <c r="J21" i="15" s="1"/>
  <c r="I22" i="15"/>
  <c r="H22" i="15" s="1"/>
  <c r="I23" i="15"/>
  <c r="H23" i="15" s="1"/>
  <c r="I24" i="15"/>
  <c r="H24" i="15" s="1"/>
  <c r="I25" i="15"/>
  <c r="H25" i="15" s="1"/>
  <c r="I26" i="15"/>
  <c r="H26" i="15" s="1"/>
  <c r="I27" i="15"/>
  <c r="H27" i="15" s="1"/>
  <c r="I28" i="15"/>
  <c r="H28" i="15" s="1"/>
  <c r="I29" i="15"/>
  <c r="H29" i="15" s="1"/>
  <c r="I30" i="15"/>
  <c r="H30" i="15" s="1"/>
  <c r="I31" i="15"/>
  <c r="H31" i="15" s="1"/>
  <c r="I32" i="15"/>
  <c r="H32" i="15" s="1"/>
  <c r="I33" i="15"/>
  <c r="H33" i="15" s="1"/>
  <c r="I34" i="15"/>
  <c r="H34" i="15" s="1"/>
  <c r="I35" i="15"/>
  <c r="H35" i="15" s="1"/>
  <c r="I36" i="15"/>
  <c r="H36" i="15" s="1"/>
  <c r="I37" i="15"/>
  <c r="H37" i="15" s="1"/>
  <c r="I38" i="15"/>
  <c r="H38" i="15" s="1"/>
  <c r="I39" i="15"/>
  <c r="H39" i="15" s="1"/>
  <c r="I40" i="15"/>
  <c r="H40" i="15" s="1"/>
  <c r="I41" i="15"/>
  <c r="H41" i="15" s="1"/>
  <c r="I42" i="15"/>
  <c r="H42" i="15" s="1"/>
  <c r="I43" i="15"/>
  <c r="H43" i="15" s="1"/>
  <c r="I44" i="15"/>
  <c r="H44" i="15" s="1"/>
  <c r="I45" i="15"/>
  <c r="H45" i="15" s="1"/>
  <c r="I46" i="15"/>
  <c r="H46" i="15" s="1"/>
  <c r="I47" i="15"/>
  <c r="H47" i="15" s="1"/>
  <c r="I48" i="15"/>
  <c r="H48" i="15" s="1"/>
  <c r="I49" i="15"/>
  <c r="H49" i="15" s="1"/>
  <c r="I50" i="15"/>
  <c r="H50" i="15" s="1"/>
  <c r="I51" i="15"/>
  <c r="H51" i="15" s="1"/>
  <c r="I52" i="15"/>
  <c r="H52" i="15" s="1"/>
  <c r="I53" i="15"/>
  <c r="H53" i="15" s="1"/>
  <c r="I54" i="15"/>
  <c r="H54" i="15" s="1"/>
  <c r="I55" i="15"/>
  <c r="H55" i="15" s="1"/>
  <c r="I56" i="15"/>
  <c r="H56" i="15" s="1"/>
  <c r="I13" i="15"/>
  <c r="H13" i="15" s="1"/>
  <c r="I15" i="14"/>
  <c r="H15" i="14" s="1"/>
  <c r="J15" i="14" s="1"/>
  <c r="I16" i="14"/>
  <c r="H16" i="14" s="1"/>
  <c r="J16" i="14" s="1"/>
  <c r="I17" i="14"/>
  <c r="H17" i="14" s="1"/>
  <c r="J17" i="14" s="1"/>
  <c r="I18" i="14"/>
  <c r="H18" i="14" s="1"/>
  <c r="J18" i="14" s="1"/>
  <c r="I19" i="14"/>
  <c r="H19" i="14" s="1"/>
  <c r="J19" i="14" s="1"/>
  <c r="I20" i="14"/>
  <c r="H20" i="14" s="1"/>
  <c r="I21" i="14"/>
  <c r="H21" i="14" s="1"/>
  <c r="J21" i="14" s="1"/>
  <c r="I22" i="14"/>
  <c r="H22" i="14" s="1"/>
  <c r="J22" i="14" s="1"/>
  <c r="I23" i="14"/>
  <c r="H23" i="14" s="1"/>
  <c r="J23" i="14" s="1"/>
  <c r="I24" i="14"/>
  <c r="H24" i="14" s="1"/>
  <c r="J24" i="14" s="1"/>
  <c r="I25" i="14"/>
  <c r="H25" i="14" s="1"/>
  <c r="J25" i="14" s="1"/>
  <c r="I26" i="14"/>
  <c r="H26" i="14" s="1"/>
  <c r="J26" i="14" s="1"/>
  <c r="I27" i="14"/>
  <c r="H27" i="14" s="1"/>
  <c r="J27" i="14" s="1"/>
  <c r="I28" i="14"/>
  <c r="H28" i="14" s="1"/>
  <c r="I29" i="14"/>
  <c r="H29" i="14" s="1"/>
  <c r="J29" i="14" s="1"/>
  <c r="I30" i="14"/>
  <c r="H30" i="14" s="1"/>
  <c r="I31" i="14"/>
  <c r="H31" i="14" s="1"/>
  <c r="I32" i="14"/>
  <c r="H32" i="14" s="1"/>
  <c r="J32" i="14" s="1"/>
  <c r="I33" i="14"/>
  <c r="H33" i="14" s="1"/>
  <c r="J33" i="14" s="1"/>
  <c r="I34" i="14"/>
  <c r="H34" i="14" s="1"/>
  <c r="J34" i="14" s="1"/>
  <c r="I35" i="14"/>
  <c r="H35" i="14" s="1"/>
  <c r="J35" i="14" s="1"/>
  <c r="I36" i="14"/>
  <c r="H36" i="14" s="1"/>
  <c r="J36" i="14" s="1"/>
  <c r="I37" i="14"/>
  <c r="H37" i="14" s="1"/>
  <c r="J37" i="14" s="1"/>
  <c r="I38" i="14"/>
  <c r="H38" i="14" s="1"/>
  <c r="I39" i="14"/>
  <c r="H39" i="14" s="1"/>
  <c r="I40" i="14"/>
  <c r="H40" i="14" s="1"/>
  <c r="J40" i="14" s="1"/>
  <c r="I41" i="14"/>
  <c r="H41" i="14" s="1"/>
  <c r="J41" i="14" s="1"/>
  <c r="I42" i="14"/>
  <c r="H42" i="14" s="1"/>
  <c r="J42" i="14" s="1"/>
  <c r="I43" i="14"/>
  <c r="H43" i="14" s="1"/>
  <c r="J43" i="14" s="1"/>
  <c r="I44" i="14"/>
  <c r="H44" i="14" s="1"/>
  <c r="I45" i="14"/>
  <c r="H45" i="14" s="1"/>
  <c r="J45" i="14" s="1"/>
  <c r="I46" i="14"/>
  <c r="H46" i="14" s="1"/>
  <c r="J46" i="14" s="1"/>
  <c r="I47" i="14"/>
  <c r="H47" i="14" s="1"/>
  <c r="I48" i="14"/>
  <c r="H48" i="14" s="1"/>
  <c r="J48" i="14" s="1"/>
  <c r="I49" i="14"/>
  <c r="H49" i="14" s="1"/>
  <c r="J49" i="14" s="1"/>
  <c r="I50" i="14"/>
  <c r="H50" i="14" s="1"/>
  <c r="J50" i="14" s="1"/>
  <c r="I51" i="14"/>
  <c r="H51" i="14" s="1"/>
  <c r="J51" i="14" s="1"/>
  <c r="I52" i="14"/>
  <c r="H52" i="14" s="1"/>
  <c r="I15" i="13"/>
  <c r="H15" i="13" s="1"/>
  <c r="I16" i="13"/>
  <c r="H16" i="13" s="1"/>
  <c r="I17" i="13"/>
  <c r="H17" i="13" s="1"/>
  <c r="I18" i="13"/>
  <c r="I14" i="13"/>
  <c r="H14" i="13" s="1"/>
  <c r="J14" i="13" s="1"/>
  <c r="I14" i="31"/>
  <c r="I15" i="31"/>
  <c r="H15" i="31" s="1"/>
  <c r="J15" i="31" s="1"/>
  <c r="I16" i="31"/>
  <c r="H16" i="31" s="1"/>
  <c r="J16" i="31" s="1"/>
  <c r="I17" i="31"/>
  <c r="H17" i="31" s="1"/>
  <c r="J17" i="31" s="1"/>
  <c r="I18" i="31"/>
  <c r="H18" i="31" s="1"/>
  <c r="J18" i="31" s="1"/>
  <c r="I19" i="31"/>
  <c r="H19" i="31" s="1"/>
  <c r="J19" i="31" s="1"/>
  <c r="I20" i="31"/>
  <c r="H20" i="31" s="1"/>
  <c r="J20" i="31" s="1"/>
  <c r="I21" i="31"/>
  <c r="H21" i="31" s="1"/>
  <c r="J21" i="31" s="1"/>
  <c r="I22" i="31"/>
  <c r="H22" i="31" s="1"/>
  <c r="J22" i="31" s="1"/>
  <c r="I23" i="31"/>
  <c r="H23" i="31" s="1"/>
  <c r="J23" i="31" s="1"/>
  <c r="I24" i="31"/>
  <c r="H24" i="31" s="1"/>
  <c r="J24" i="31" s="1"/>
  <c r="I25" i="31"/>
  <c r="H25" i="31" s="1"/>
  <c r="J25" i="31" s="1"/>
  <c r="I26" i="31"/>
  <c r="H26" i="31" s="1"/>
  <c r="J26" i="31" s="1"/>
  <c r="I27" i="31"/>
  <c r="H27" i="31" s="1"/>
  <c r="J27" i="31" s="1"/>
  <c r="I28" i="31"/>
  <c r="H28" i="31" s="1"/>
  <c r="J28" i="31" s="1"/>
  <c r="I29" i="31"/>
  <c r="H29" i="31" s="1"/>
  <c r="J29" i="31" s="1"/>
  <c r="I30" i="31"/>
  <c r="H30" i="31" s="1"/>
  <c r="J30" i="31" s="1"/>
  <c r="I31" i="31"/>
  <c r="H31" i="31" s="1"/>
  <c r="J31" i="31" s="1"/>
  <c r="I32" i="31"/>
  <c r="H32" i="31" s="1"/>
  <c r="J32" i="31" s="1"/>
  <c r="I33" i="31"/>
  <c r="H33" i="31" s="1"/>
  <c r="J33" i="31" s="1"/>
  <c r="I13" i="31"/>
  <c r="H13" i="31" s="1"/>
  <c r="J13" i="31" s="1"/>
  <c r="I14" i="32"/>
  <c r="H14" i="32" s="1"/>
  <c r="J14" i="32" s="1"/>
  <c r="I15" i="32"/>
  <c r="H15" i="32" s="1"/>
  <c r="J15" i="32" s="1"/>
  <c r="I16" i="32"/>
  <c r="H16" i="32" s="1"/>
  <c r="J16" i="32" s="1"/>
  <c r="I17" i="32"/>
  <c r="H17" i="32" s="1"/>
  <c r="J17" i="32" s="1"/>
  <c r="I18" i="32"/>
  <c r="H18" i="32" s="1"/>
  <c r="J18" i="32" s="1"/>
  <c r="I19" i="32"/>
  <c r="H19" i="32" s="1"/>
  <c r="J19" i="32" s="1"/>
  <c r="I20" i="32"/>
  <c r="H20" i="32" s="1"/>
  <c r="J20" i="32" s="1"/>
  <c r="I21" i="32"/>
  <c r="H21" i="32" s="1"/>
  <c r="J21" i="32" s="1"/>
  <c r="I22" i="32"/>
  <c r="H22" i="32" s="1"/>
  <c r="J22" i="32" s="1"/>
  <c r="I23" i="32"/>
  <c r="H23" i="32" s="1"/>
  <c r="J23" i="32" s="1"/>
  <c r="I13" i="32"/>
  <c r="H13" i="32" s="1"/>
  <c r="J13" i="32" s="1"/>
  <c r="I13" i="23"/>
  <c r="H13" i="23" s="1"/>
  <c r="J13" i="23" s="1"/>
  <c r="I14" i="23"/>
  <c r="H14" i="23" s="1"/>
  <c r="J14" i="23" s="1"/>
  <c r="I15" i="23"/>
  <c r="H15" i="23" s="1"/>
  <c r="J15" i="23" s="1"/>
  <c r="I16" i="23"/>
  <c r="H16" i="23" s="1"/>
  <c r="J16" i="23" s="1"/>
  <c r="I17" i="23"/>
  <c r="H17" i="23" s="1"/>
  <c r="J17" i="23" s="1"/>
  <c r="I18" i="23"/>
  <c r="H18" i="23" s="1"/>
  <c r="J18" i="23" s="1"/>
  <c r="I19" i="23"/>
  <c r="H19" i="23" s="1"/>
  <c r="J19" i="23" s="1"/>
  <c r="I20" i="23"/>
  <c r="H20" i="23" s="1"/>
  <c r="J20" i="23" s="1"/>
  <c r="I21" i="23"/>
  <c r="H21" i="23" s="1"/>
  <c r="J21" i="23" s="1"/>
  <c r="I22" i="23"/>
  <c r="H22" i="23" s="1"/>
  <c r="J22" i="23" s="1"/>
  <c r="I23" i="23"/>
  <c r="H23" i="23" s="1"/>
  <c r="J23" i="23" s="1"/>
  <c r="I24" i="23"/>
  <c r="H24" i="23" s="1"/>
  <c r="J24" i="23" s="1"/>
  <c r="I25" i="23"/>
  <c r="H25" i="23" s="1"/>
  <c r="J25" i="23" s="1"/>
  <c r="I26" i="23"/>
  <c r="H26" i="23" s="1"/>
  <c r="J26" i="23" s="1"/>
  <c r="I27" i="23"/>
  <c r="H27" i="23" s="1"/>
  <c r="J27" i="23" s="1"/>
  <c r="I28" i="23"/>
  <c r="H28" i="23" s="1"/>
  <c r="J28" i="23" s="1"/>
  <c r="I29" i="23"/>
  <c r="H29" i="23" s="1"/>
  <c r="J29" i="23" s="1"/>
  <c r="I30" i="23"/>
  <c r="H30" i="23" s="1"/>
  <c r="J30" i="23" s="1"/>
  <c r="I31" i="23"/>
  <c r="H31" i="23" s="1"/>
  <c r="J31" i="23" s="1"/>
  <c r="I32" i="23"/>
  <c r="H32" i="23" s="1"/>
  <c r="J32" i="23" s="1"/>
  <c r="I33" i="23"/>
  <c r="H33" i="23" s="1"/>
  <c r="J33" i="23" s="1"/>
  <c r="I34" i="23"/>
  <c r="H34" i="23" s="1"/>
  <c r="J34" i="23" s="1"/>
  <c r="I35" i="23"/>
  <c r="H35" i="23" s="1"/>
  <c r="J35" i="23" s="1"/>
  <c r="I36" i="23"/>
  <c r="H36" i="23" s="1"/>
  <c r="J36" i="23" s="1"/>
  <c r="I37" i="23"/>
  <c r="H37" i="23" s="1"/>
  <c r="J37" i="23" s="1"/>
  <c r="I38" i="23"/>
  <c r="H38" i="23" s="1"/>
  <c r="J38" i="23" s="1"/>
  <c r="I39" i="23"/>
  <c r="H39" i="23" s="1"/>
  <c r="J39" i="23" s="1"/>
  <c r="I40" i="23"/>
  <c r="H40" i="23" s="1"/>
  <c r="J40" i="23" s="1"/>
  <c r="I41" i="23"/>
  <c r="H41" i="23" s="1"/>
  <c r="J41" i="23" s="1"/>
  <c r="I42" i="23"/>
  <c r="H42" i="23" s="1"/>
  <c r="J42" i="23" s="1"/>
  <c r="I43" i="23"/>
  <c r="H43" i="23" s="1"/>
  <c r="J43" i="23" s="1"/>
  <c r="I44" i="23"/>
  <c r="H44" i="23" s="1"/>
  <c r="J44" i="23" s="1"/>
  <c r="I45" i="23"/>
  <c r="H45" i="23" s="1"/>
  <c r="J45" i="23" s="1"/>
  <c r="I46" i="23"/>
  <c r="H46" i="23" s="1"/>
  <c r="J46" i="23" s="1"/>
  <c r="I47" i="23"/>
  <c r="H47" i="23" s="1"/>
  <c r="J47" i="23" s="1"/>
  <c r="I48" i="23"/>
  <c r="H48" i="23" s="1"/>
  <c r="J48" i="23" s="1"/>
  <c r="I49" i="23"/>
  <c r="H49" i="23" s="1"/>
  <c r="J49" i="23" s="1"/>
  <c r="I50" i="23"/>
  <c r="H50" i="23" s="1"/>
  <c r="J50" i="23" s="1"/>
  <c r="I51" i="23"/>
  <c r="H51" i="23" s="1"/>
  <c r="J51" i="23" s="1"/>
  <c r="I52" i="23"/>
  <c r="H52" i="23" s="1"/>
  <c r="J52" i="23" s="1"/>
  <c r="I53" i="23"/>
  <c r="H53" i="23" s="1"/>
  <c r="J53" i="23" s="1"/>
  <c r="I54" i="23"/>
  <c r="H54" i="23" s="1"/>
  <c r="J54" i="23" s="1"/>
  <c r="I55" i="23"/>
  <c r="H55" i="23" s="1"/>
  <c r="J55" i="23" s="1"/>
  <c r="I56" i="23"/>
  <c r="H56" i="23" s="1"/>
  <c r="J56" i="23" s="1"/>
  <c r="I57" i="23"/>
  <c r="H57" i="23" s="1"/>
  <c r="J57" i="23" s="1"/>
  <c r="I58" i="23"/>
  <c r="H58" i="23" s="1"/>
  <c r="J58" i="23" s="1"/>
  <c r="I59" i="23"/>
  <c r="H59" i="23" s="1"/>
  <c r="J59" i="23" s="1"/>
  <c r="I60" i="23"/>
  <c r="H60" i="23" s="1"/>
  <c r="J60" i="23" s="1"/>
  <c r="I61" i="23"/>
  <c r="H61" i="23" s="1"/>
  <c r="J61" i="23" s="1"/>
  <c r="I62" i="23"/>
  <c r="H62" i="23" s="1"/>
  <c r="J62" i="23" s="1"/>
  <c r="I63" i="23"/>
  <c r="H63" i="23" s="1"/>
  <c r="J63" i="23" s="1"/>
  <c r="I64" i="23"/>
  <c r="H64" i="23" s="1"/>
  <c r="J64" i="23" s="1"/>
  <c r="I65" i="23"/>
  <c r="H65" i="23" s="1"/>
  <c r="J65" i="23" s="1"/>
  <c r="I66" i="23"/>
  <c r="H66" i="23" s="1"/>
  <c r="J66" i="23" s="1"/>
  <c r="I67" i="23"/>
  <c r="H67" i="23" s="1"/>
  <c r="J67" i="23" s="1"/>
  <c r="I68" i="23"/>
  <c r="H68" i="23" s="1"/>
  <c r="J68" i="23" s="1"/>
  <c r="I69" i="23"/>
  <c r="H69" i="23" s="1"/>
  <c r="J69" i="23" s="1"/>
  <c r="I70" i="23"/>
  <c r="H70" i="23" s="1"/>
  <c r="J70" i="23" s="1"/>
  <c r="I71" i="23"/>
  <c r="H71" i="23" s="1"/>
  <c r="J71" i="23" s="1"/>
  <c r="I72" i="23"/>
  <c r="H72" i="23" s="1"/>
  <c r="J72" i="23" s="1"/>
  <c r="I73" i="23"/>
  <c r="H73" i="23" s="1"/>
  <c r="J73" i="23" s="1"/>
  <c r="I74" i="23"/>
  <c r="H74" i="23" s="1"/>
  <c r="J74" i="23" s="1"/>
  <c r="I75" i="23"/>
  <c r="H75" i="23" s="1"/>
  <c r="J75" i="23" s="1"/>
  <c r="I76" i="23"/>
  <c r="H76" i="23" s="1"/>
  <c r="J76" i="23" s="1"/>
  <c r="I77" i="23"/>
  <c r="H77" i="23" s="1"/>
  <c r="J77" i="23" s="1"/>
  <c r="I78" i="23"/>
  <c r="H78" i="23" s="1"/>
  <c r="J78" i="23" s="1"/>
  <c r="I79" i="23"/>
  <c r="H79" i="23" s="1"/>
  <c r="J79" i="23" s="1"/>
  <c r="I80" i="23"/>
  <c r="H80" i="23" s="1"/>
  <c r="J80" i="23" s="1"/>
  <c r="I81" i="23"/>
  <c r="H81" i="23" s="1"/>
  <c r="J81" i="23" s="1"/>
  <c r="I82" i="23"/>
  <c r="H82" i="23" s="1"/>
  <c r="J82" i="23" s="1"/>
  <c r="I83" i="23"/>
  <c r="H83" i="23" s="1"/>
  <c r="J83" i="23" s="1"/>
  <c r="I84" i="23"/>
  <c r="H84" i="23" s="1"/>
  <c r="J84" i="23" s="1"/>
  <c r="I85" i="23"/>
  <c r="H85" i="23" s="1"/>
  <c r="J85" i="23" s="1"/>
  <c r="I86" i="23"/>
  <c r="H86" i="23" s="1"/>
  <c r="J86" i="23" s="1"/>
  <c r="I87" i="23"/>
  <c r="H87" i="23" s="1"/>
  <c r="J87" i="23" s="1"/>
  <c r="I88" i="23"/>
  <c r="H88" i="23" s="1"/>
  <c r="J88" i="23" s="1"/>
  <c r="I89" i="23"/>
  <c r="H89" i="23" s="1"/>
  <c r="J89" i="23" s="1"/>
  <c r="I90" i="23"/>
  <c r="H90" i="23" s="1"/>
  <c r="J90" i="23" s="1"/>
  <c r="I91" i="23"/>
  <c r="H91" i="23" s="1"/>
  <c r="J91" i="23" s="1"/>
  <c r="I92" i="23"/>
  <c r="H92" i="23" s="1"/>
  <c r="J92" i="23" s="1"/>
  <c r="I14" i="33"/>
  <c r="H14" i="33" s="1"/>
  <c r="J14" i="33" s="1"/>
  <c r="I13" i="33"/>
  <c r="H13" i="33" s="1"/>
  <c r="J13" i="33" s="1"/>
  <c r="I15" i="6"/>
  <c r="H15" i="6" s="1"/>
  <c r="J15" i="6" s="1"/>
  <c r="I13" i="2"/>
  <c r="H13" i="2" s="1"/>
  <c r="I14" i="7"/>
  <c r="H14" i="7" s="1"/>
  <c r="J14" i="7" s="1"/>
  <c r="I15" i="7"/>
  <c r="H15" i="7" s="1"/>
  <c r="I16" i="7"/>
  <c r="H16" i="7" s="1"/>
  <c r="I17" i="7"/>
  <c r="H17" i="7" s="1"/>
  <c r="I18" i="7"/>
  <c r="H18" i="7" s="1"/>
  <c r="I19" i="7"/>
  <c r="H19" i="7" s="1"/>
  <c r="J19" i="7" s="1"/>
  <c r="I20" i="7"/>
  <c r="H20" i="7" s="1"/>
  <c r="I21" i="7"/>
  <c r="H21" i="7" s="1"/>
  <c r="J21" i="7" s="1"/>
  <c r="I22" i="7"/>
  <c r="H22" i="7" s="1"/>
  <c r="I23" i="7"/>
  <c r="H23" i="7" s="1"/>
  <c r="I24" i="7"/>
  <c r="H24" i="7" s="1"/>
  <c r="I25" i="7"/>
  <c r="H25" i="7" s="1"/>
  <c r="I26" i="7"/>
  <c r="H26" i="7" s="1"/>
  <c r="I27" i="7"/>
  <c r="H27" i="7" s="1"/>
  <c r="J27" i="7" s="1"/>
  <c r="I28" i="7"/>
  <c r="H28" i="7" s="1"/>
  <c r="I29" i="7"/>
  <c r="H29" i="7" s="1"/>
  <c r="J29" i="7" s="1"/>
  <c r="I30" i="7"/>
  <c r="H30" i="7" s="1"/>
  <c r="I31" i="7"/>
  <c r="H31" i="7" s="1"/>
  <c r="I32" i="7"/>
  <c r="H32" i="7" s="1"/>
  <c r="I33" i="7"/>
  <c r="H33" i="7" s="1"/>
  <c r="I34" i="7"/>
  <c r="H34" i="7" s="1"/>
  <c r="I35" i="7"/>
  <c r="H35" i="7" s="1"/>
  <c r="J35" i="7" s="1"/>
  <c r="I36" i="7"/>
  <c r="H36" i="7" s="1"/>
  <c r="I37" i="7"/>
  <c r="H37" i="7" s="1"/>
  <c r="J37" i="7" s="1"/>
  <c r="I38" i="7"/>
  <c r="H38" i="7" s="1"/>
  <c r="I39" i="7"/>
  <c r="H39" i="7" s="1"/>
  <c r="I40" i="7"/>
  <c r="H40" i="7" s="1"/>
  <c r="I41" i="7"/>
  <c r="H41" i="7" s="1"/>
  <c r="I42" i="7"/>
  <c r="H42" i="7" s="1"/>
  <c r="I43" i="7"/>
  <c r="H43" i="7" s="1"/>
  <c r="J43" i="7" s="1"/>
  <c r="I44" i="7"/>
  <c r="H44" i="7" s="1"/>
  <c r="I45" i="7"/>
  <c r="H45" i="7" s="1"/>
  <c r="J45" i="7" s="1"/>
  <c r="I46" i="7"/>
  <c r="H46" i="7" s="1"/>
  <c r="I47" i="7"/>
  <c r="H47" i="7" s="1"/>
  <c r="I48" i="7"/>
  <c r="H48" i="7" s="1"/>
  <c r="I49" i="7"/>
  <c r="H49" i="7" s="1"/>
  <c r="I50" i="7"/>
  <c r="H50" i="7" s="1"/>
  <c r="I51" i="7"/>
  <c r="H51" i="7" s="1"/>
  <c r="J51" i="7" s="1"/>
  <c r="I52" i="7"/>
  <c r="H52" i="7" s="1"/>
  <c r="I53" i="7"/>
  <c r="H53" i="7" s="1"/>
  <c r="J53" i="7" s="1"/>
  <c r="I54" i="7"/>
  <c r="H54" i="7" s="1"/>
  <c r="J54" i="7" s="1"/>
  <c r="I55" i="7"/>
  <c r="H55" i="7" s="1"/>
  <c r="I56" i="7"/>
  <c r="H56" i="7" s="1"/>
  <c r="I57" i="7"/>
  <c r="H57" i="7" s="1"/>
  <c r="I58" i="7"/>
  <c r="H58" i="7" s="1"/>
  <c r="I59" i="7"/>
  <c r="H59" i="7" s="1"/>
  <c r="J59" i="7" s="1"/>
  <c r="I60" i="7"/>
  <c r="H60" i="7" s="1"/>
  <c r="I61" i="7"/>
  <c r="H61" i="7" s="1"/>
  <c r="J61" i="7" s="1"/>
  <c r="I62" i="7"/>
  <c r="H62" i="7" s="1"/>
  <c r="I63" i="7"/>
  <c r="H63" i="7" s="1"/>
  <c r="I64" i="7"/>
  <c r="H64" i="7" s="1"/>
  <c r="I65" i="7"/>
  <c r="H65" i="7" s="1"/>
  <c r="I66" i="7"/>
  <c r="H66" i="7" s="1"/>
  <c r="I67" i="7"/>
  <c r="H67" i="7" s="1"/>
  <c r="J67" i="7" s="1"/>
  <c r="I68" i="7"/>
  <c r="H68" i="7" s="1"/>
  <c r="I69" i="7"/>
  <c r="H69" i="7" s="1"/>
  <c r="J69" i="7" s="1"/>
  <c r="I70" i="7"/>
  <c r="H70" i="7" s="1"/>
  <c r="I71" i="7"/>
  <c r="H71" i="7" s="1"/>
  <c r="I72" i="7"/>
  <c r="H72" i="7" s="1"/>
  <c r="I73" i="7"/>
  <c r="H73" i="7" s="1"/>
  <c r="I74" i="7"/>
  <c r="H74" i="7" s="1"/>
  <c r="I75" i="7"/>
  <c r="H75" i="7" s="1"/>
  <c r="J75" i="7" s="1"/>
  <c r="I76" i="7"/>
  <c r="H76" i="7" s="1"/>
  <c r="I77" i="7"/>
  <c r="H77" i="7" s="1"/>
  <c r="J77" i="7" s="1"/>
  <c r="I13" i="7"/>
  <c r="H13" i="7" s="1"/>
  <c r="I16" i="6"/>
  <c r="H16" i="6" s="1"/>
  <c r="J16" i="6" s="1"/>
  <c r="I14" i="6"/>
  <c r="H14" i="6" s="1"/>
  <c r="J14" i="6" s="1"/>
  <c r="I17" i="6"/>
  <c r="H17" i="6" s="1"/>
  <c r="J17" i="6" s="1"/>
  <c r="I18" i="6"/>
  <c r="H18" i="6" s="1"/>
  <c r="J18" i="6" s="1"/>
  <c r="I15" i="5"/>
  <c r="I16" i="5"/>
  <c r="H16" i="5" s="1"/>
  <c r="I17" i="5"/>
  <c r="H17" i="5" s="1"/>
  <c r="I18" i="5"/>
  <c r="H18" i="5" s="1"/>
  <c r="I19" i="5"/>
  <c r="H19" i="5" s="1"/>
  <c r="I20" i="5"/>
  <c r="H20" i="5" s="1"/>
  <c r="I14" i="5"/>
  <c r="H14" i="5" s="1"/>
  <c r="I15" i="4"/>
  <c r="H15" i="4" s="1"/>
  <c r="J15" i="4" s="1"/>
  <c r="I16" i="4"/>
  <c r="H16" i="4" s="1"/>
  <c r="J16" i="4" s="1"/>
  <c r="I17" i="4"/>
  <c r="H17" i="4" s="1"/>
  <c r="J17" i="4" s="1"/>
  <c r="I18" i="4"/>
  <c r="H18" i="4" s="1"/>
  <c r="J18" i="4" s="1"/>
  <c r="I19" i="4"/>
  <c r="H19" i="4" s="1"/>
  <c r="J19" i="4" s="1"/>
  <c r="I20" i="4"/>
  <c r="H20" i="4" s="1"/>
  <c r="J20" i="4" s="1"/>
  <c r="I21" i="4"/>
  <c r="H21" i="4" s="1"/>
  <c r="I22" i="4"/>
  <c r="H22" i="4" s="1"/>
  <c r="I23" i="4"/>
  <c r="H23" i="4" s="1"/>
  <c r="J23" i="4" s="1"/>
  <c r="I24" i="4"/>
  <c r="H24" i="4" s="1"/>
  <c r="J24" i="4" s="1"/>
  <c r="I25" i="4"/>
  <c r="H25" i="4" s="1"/>
  <c r="J25" i="4" s="1"/>
  <c r="I26" i="4"/>
  <c r="H26" i="4" s="1"/>
  <c r="J26" i="4" s="1"/>
  <c r="I27" i="4"/>
  <c r="H27" i="4" s="1"/>
  <c r="J27" i="4" s="1"/>
  <c r="I28" i="4"/>
  <c r="H28" i="4" s="1"/>
  <c r="J28" i="4" s="1"/>
  <c r="I29" i="4"/>
  <c r="H29" i="4" s="1"/>
  <c r="I30" i="4"/>
  <c r="H30" i="4" s="1"/>
  <c r="I31" i="4"/>
  <c r="H31" i="4" s="1"/>
  <c r="J31" i="4" s="1"/>
  <c r="I32" i="4"/>
  <c r="H32" i="4" s="1"/>
  <c r="J32" i="4" s="1"/>
  <c r="I33" i="4"/>
  <c r="H33" i="4" s="1"/>
  <c r="J33" i="4" s="1"/>
  <c r="I34" i="4"/>
  <c r="H34" i="4" s="1"/>
  <c r="J34" i="4" s="1"/>
  <c r="I35" i="4"/>
  <c r="H35" i="4" s="1"/>
  <c r="J35" i="4" s="1"/>
  <c r="I36" i="4"/>
  <c r="H36" i="4" s="1"/>
  <c r="J36" i="4" s="1"/>
  <c r="I37" i="4"/>
  <c r="H37" i="4" s="1"/>
  <c r="I38" i="4"/>
  <c r="H38" i="4" s="1"/>
  <c r="I39" i="4"/>
  <c r="H39" i="4" s="1"/>
  <c r="J39" i="4" s="1"/>
  <c r="I40" i="4"/>
  <c r="H40" i="4" s="1"/>
  <c r="J40" i="4" s="1"/>
  <c r="I14" i="4"/>
  <c r="H14" i="4" s="1"/>
  <c r="I15" i="3"/>
  <c r="H15" i="3" s="1"/>
  <c r="J15" i="3" s="1"/>
  <c r="I16" i="3"/>
  <c r="H16" i="3" s="1"/>
  <c r="I17" i="3"/>
  <c r="H17" i="3" s="1"/>
  <c r="J17" i="3" s="1"/>
  <c r="I18" i="3"/>
  <c r="H18" i="3" s="1"/>
  <c r="J18" i="3" s="1"/>
  <c r="I19" i="3"/>
  <c r="H19" i="3" s="1"/>
  <c r="I20" i="3"/>
  <c r="H20" i="3" s="1"/>
  <c r="I21" i="3"/>
  <c r="H21" i="3" s="1"/>
  <c r="J21" i="3" s="1"/>
  <c r="I22" i="3"/>
  <c r="H22" i="3" s="1"/>
  <c r="J22" i="3" s="1"/>
  <c r="I23" i="3"/>
  <c r="H23" i="3" s="1"/>
  <c r="J23" i="3" s="1"/>
  <c r="I24" i="3"/>
  <c r="H24" i="3" s="1"/>
  <c r="I25" i="3"/>
  <c r="H25" i="3" s="1"/>
  <c r="J25" i="3" s="1"/>
  <c r="I26" i="3"/>
  <c r="H26" i="3" s="1"/>
  <c r="J26" i="3" s="1"/>
  <c r="I14" i="3"/>
  <c r="J15" i="27" l="1"/>
  <c r="J46" i="20"/>
  <c r="J36" i="20"/>
  <c r="J15" i="20"/>
  <c r="H72" i="20"/>
  <c r="J72" i="20" s="1"/>
  <c r="J14" i="20"/>
  <c r="J38" i="7"/>
  <c r="H38" i="20"/>
  <c r="J38" i="20" s="1"/>
  <c r="I61" i="16"/>
  <c r="C25" i="29" s="1"/>
  <c r="J62" i="20"/>
  <c r="H33" i="20"/>
  <c r="J33" i="20" s="1"/>
  <c r="J19" i="6"/>
  <c r="H14" i="16"/>
  <c r="J14" i="16" s="1"/>
  <c r="H13" i="27"/>
  <c r="J13" i="27" s="1"/>
  <c r="J30" i="7"/>
  <c r="J13" i="20"/>
  <c r="H16" i="27"/>
  <c r="J16" i="27" s="1"/>
  <c r="I26" i="28"/>
  <c r="J24" i="28"/>
  <c r="J16" i="28"/>
  <c r="J23" i="28"/>
  <c r="J15" i="28"/>
  <c r="J21" i="28"/>
  <c r="J14" i="28"/>
  <c r="J20" i="28"/>
  <c r="J18" i="28"/>
  <c r="J25" i="28"/>
  <c r="J17" i="28"/>
  <c r="J19" i="28"/>
  <c r="I21" i="27"/>
  <c r="C30" i="29" s="1"/>
  <c r="H18" i="27"/>
  <c r="J18" i="27" s="1"/>
  <c r="H19" i="27"/>
  <c r="J19" i="27" s="1"/>
  <c r="J20" i="27"/>
  <c r="J14" i="27"/>
  <c r="H51" i="20"/>
  <c r="J51" i="20" s="1"/>
  <c r="I74" i="20"/>
  <c r="I60" i="19"/>
  <c r="J60" i="19"/>
  <c r="H14" i="18"/>
  <c r="J14" i="18" s="1"/>
  <c r="H46" i="18"/>
  <c r="J46" i="18" s="1"/>
  <c r="H38" i="18"/>
  <c r="J38" i="18" s="1"/>
  <c r="H30" i="18"/>
  <c r="J30" i="18" s="1"/>
  <c r="H22" i="18"/>
  <c r="J22" i="18" s="1"/>
  <c r="I47" i="18"/>
  <c r="I55" i="17"/>
  <c r="H21" i="17"/>
  <c r="J21" i="17" s="1"/>
  <c r="J55" i="17" s="1"/>
  <c r="H59" i="16"/>
  <c r="J59" i="16" s="1"/>
  <c r="H51" i="16"/>
  <c r="J51" i="16" s="1"/>
  <c r="H43" i="16"/>
  <c r="J43" i="16" s="1"/>
  <c r="H35" i="16"/>
  <c r="J35" i="16" s="1"/>
  <c r="H27" i="16"/>
  <c r="J27" i="16" s="1"/>
  <c r="H19" i="16"/>
  <c r="J19" i="16" s="1"/>
  <c r="H58" i="16"/>
  <c r="J58" i="16" s="1"/>
  <c r="H50" i="16"/>
  <c r="J50" i="16" s="1"/>
  <c r="H42" i="16"/>
  <c r="J42" i="16" s="1"/>
  <c r="H34" i="16"/>
  <c r="J34" i="16" s="1"/>
  <c r="H26" i="16"/>
  <c r="J26" i="16" s="1"/>
  <c r="H18" i="16"/>
  <c r="J18" i="16" s="1"/>
  <c r="H57" i="16"/>
  <c r="J57" i="16" s="1"/>
  <c r="H49" i="16"/>
  <c r="J49" i="16" s="1"/>
  <c r="H41" i="16"/>
  <c r="J41" i="16" s="1"/>
  <c r="H33" i="16"/>
  <c r="J33" i="16" s="1"/>
  <c r="H25" i="16"/>
  <c r="J25" i="16" s="1"/>
  <c r="H17" i="16"/>
  <c r="J17" i="16" s="1"/>
  <c r="H56" i="16"/>
  <c r="J56" i="16" s="1"/>
  <c r="H48" i="16"/>
  <c r="J48" i="16" s="1"/>
  <c r="H40" i="16"/>
  <c r="J40" i="16" s="1"/>
  <c r="H32" i="16"/>
  <c r="J32" i="16" s="1"/>
  <c r="H24" i="16"/>
  <c r="J24" i="16" s="1"/>
  <c r="H16" i="16"/>
  <c r="J16" i="16" s="1"/>
  <c r="H54" i="16"/>
  <c r="J54" i="16" s="1"/>
  <c r="H46" i="16"/>
  <c r="J46" i="16" s="1"/>
  <c r="H38" i="16"/>
  <c r="J38" i="16" s="1"/>
  <c r="H30" i="16"/>
  <c r="J30" i="16" s="1"/>
  <c r="H22" i="16"/>
  <c r="J22" i="16" s="1"/>
  <c r="J53" i="15"/>
  <c r="J45" i="15"/>
  <c r="J37" i="15"/>
  <c r="J29" i="15"/>
  <c r="J52" i="15"/>
  <c r="J44" i="15"/>
  <c r="J36" i="15"/>
  <c r="J28" i="15"/>
  <c r="J20" i="15"/>
  <c r="J51" i="15"/>
  <c r="J43" i="15"/>
  <c r="J35" i="15"/>
  <c r="J27" i="15"/>
  <c r="J19" i="15"/>
  <c r="J50" i="15"/>
  <c r="J42" i="15"/>
  <c r="J34" i="15"/>
  <c r="J26" i="15"/>
  <c r="J18" i="15"/>
  <c r="J13" i="15"/>
  <c r="J49" i="15"/>
  <c r="J41" i="15"/>
  <c r="J33" i="15"/>
  <c r="J25" i="15"/>
  <c r="J17" i="15"/>
  <c r="J56" i="15"/>
  <c r="J48" i="15"/>
  <c r="J40" i="15"/>
  <c r="J32" i="15"/>
  <c r="J24" i="15"/>
  <c r="J16" i="15"/>
  <c r="J55" i="15"/>
  <c r="J47" i="15"/>
  <c r="J39" i="15"/>
  <c r="J31" i="15"/>
  <c r="J23" i="15"/>
  <c r="J15" i="15"/>
  <c r="J54" i="15"/>
  <c r="J46" i="15"/>
  <c r="J38" i="15"/>
  <c r="J30" i="15"/>
  <c r="J22" i="15"/>
  <c r="J14" i="15"/>
  <c r="I57" i="15"/>
  <c r="J38" i="14"/>
  <c r="J44" i="14"/>
  <c r="J39" i="14"/>
  <c r="J31" i="14"/>
  <c r="I53" i="14"/>
  <c r="C23" i="29" s="1"/>
  <c r="J30" i="14"/>
  <c r="J28" i="14"/>
  <c r="J52" i="14"/>
  <c r="J20" i="14"/>
  <c r="J47" i="14"/>
  <c r="I19" i="13"/>
  <c r="C22" i="29" s="1"/>
  <c r="H18" i="13"/>
  <c r="J18" i="13" s="1"/>
  <c r="J17" i="13"/>
  <c r="J16" i="13"/>
  <c r="J15" i="13"/>
  <c r="I34" i="31"/>
  <c r="H14" i="31"/>
  <c r="J14" i="31" s="1"/>
  <c r="J34" i="31" s="1"/>
  <c r="I24" i="32"/>
  <c r="J24" i="32"/>
  <c r="J93" i="23"/>
  <c r="I93" i="23"/>
  <c r="C19" i="29" s="1"/>
  <c r="J15" i="33"/>
  <c r="I15" i="33"/>
  <c r="I78" i="7"/>
  <c r="J62" i="7"/>
  <c r="J46" i="7"/>
  <c r="J70" i="7"/>
  <c r="J22" i="7"/>
  <c r="J55" i="7"/>
  <c r="J23" i="7"/>
  <c r="J47" i="7"/>
  <c r="J71" i="7"/>
  <c r="J39" i="7"/>
  <c r="J76" i="7"/>
  <c r="J68" i="7"/>
  <c r="J60" i="7"/>
  <c r="J52" i="7"/>
  <c r="J44" i="7"/>
  <c r="J36" i="7"/>
  <c r="J28" i="7"/>
  <c r="J20" i="7"/>
  <c r="J63" i="7"/>
  <c r="J31" i="7"/>
  <c r="J49" i="7"/>
  <c r="J64" i="7"/>
  <c r="J56" i="7"/>
  <c r="J48" i="7"/>
  <c r="J40" i="7"/>
  <c r="J32" i="7"/>
  <c r="J24" i="7"/>
  <c r="J16" i="7"/>
  <c r="J17" i="7"/>
  <c r="J33" i="7"/>
  <c r="J57" i="7"/>
  <c r="J65" i="7"/>
  <c r="J41" i="7"/>
  <c r="J73" i="7"/>
  <c r="J25" i="7"/>
  <c r="J72" i="7"/>
  <c r="J74" i="7"/>
  <c r="J66" i="7"/>
  <c r="J58" i="7"/>
  <c r="J50" i="7"/>
  <c r="J42" i="7"/>
  <c r="J34" i="7"/>
  <c r="J26" i="7"/>
  <c r="J18" i="7"/>
  <c r="J15" i="7"/>
  <c r="J13" i="7"/>
  <c r="I19" i="6"/>
  <c r="H15" i="5"/>
  <c r="J15" i="5" s="1"/>
  <c r="J16" i="5"/>
  <c r="J14" i="4"/>
  <c r="J29" i="4"/>
  <c r="I27" i="3"/>
  <c r="C13" i="29" s="1"/>
  <c r="H14" i="3"/>
  <c r="H27" i="3" s="1"/>
  <c r="J18" i="5"/>
  <c r="J20" i="5"/>
  <c r="J17" i="5"/>
  <c r="J14" i="5"/>
  <c r="J19" i="5"/>
  <c r="I21" i="5"/>
  <c r="C15" i="29" s="1"/>
  <c r="I41" i="4"/>
  <c r="J30" i="4"/>
  <c r="J22" i="4"/>
  <c r="J38" i="4"/>
  <c r="J21" i="4"/>
  <c r="J37" i="4"/>
  <c r="J20" i="3"/>
  <c r="J19" i="3"/>
  <c r="J24" i="3"/>
  <c r="J16" i="3"/>
  <c r="J19" i="13" l="1"/>
  <c r="J74" i="20"/>
  <c r="J26" i="28"/>
  <c r="J21" i="27"/>
  <c r="J41" i="4"/>
  <c r="J47" i="18"/>
  <c r="J61" i="16"/>
  <c r="J57" i="15"/>
  <c r="J53" i="14"/>
  <c r="J78" i="7"/>
  <c r="J14" i="3"/>
  <c r="J27" i="3" s="1"/>
  <c r="J21" i="5"/>
  <c r="I25" i="2"/>
  <c r="H25" i="2" s="1"/>
  <c r="J25" i="2" s="1"/>
  <c r="I22" i="2"/>
  <c r="H22" i="2" s="1"/>
  <c r="I19" i="2"/>
  <c r="H19" i="2" s="1"/>
  <c r="I18" i="2"/>
  <c r="H18" i="2" s="1"/>
  <c r="J18" i="2" s="1"/>
  <c r="I17" i="2"/>
  <c r="H17" i="2" s="1"/>
  <c r="J17" i="2" s="1"/>
  <c r="I15" i="2"/>
  <c r="I14" i="2"/>
  <c r="H14" i="2" s="1"/>
  <c r="J14" i="2" s="1"/>
  <c r="I16" i="2"/>
  <c r="H16" i="2" s="1"/>
  <c r="J16" i="2" s="1"/>
  <c r="I20" i="2"/>
  <c r="H20" i="2" s="1"/>
  <c r="J20" i="2" s="1"/>
  <c r="I21" i="2"/>
  <c r="H21" i="2" s="1"/>
  <c r="I23" i="2"/>
  <c r="H23" i="2" s="1"/>
  <c r="J23" i="2" s="1"/>
  <c r="I24" i="2"/>
  <c r="H24" i="2" s="1"/>
  <c r="I14" i="1"/>
  <c r="I15" i="1"/>
  <c r="H15" i="1" s="1"/>
  <c r="I16" i="1"/>
  <c r="H16" i="1" s="1"/>
  <c r="I17" i="1"/>
  <c r="H17" i="1" s="1"/>
  <c r="I18" i="1"/>
  <c r="H18" i="1" s="1"/>
  <c r="I19" i="1"/>
  <c r="H19" i="1" s="1"/>
  <c r="J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J33" i="1" s="1"/>
  <c r="I34" i="1"/>
  <c r="H34" i="1" s="1"/>
  <c r="I35" i="1"/>
  <c r="H35" i="1" s="1"/>
  <c r="J35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J41" i="1" s="1"/>
  <c r="I42" i="1"/>
  <c r="H42" i="1" s="1"/>
  <c r="I43" i="1"/>
  <c r="H43" i="1" s="1"/>
  <c r="J43" i="1" s="1"/>
  <c r="I44" i="1"/>
  <c r="H44" i="1" s="1"/>
  <c r="I45" i="1"/>
  <c r="H45" i="1" s="1"/>
  <c r="I46" i="1"/>
  <c r="H46" i="1" s="1"/>
  <c r="I47" i="1"/>
  <c r="H47" i="1" s="1"/>
  <c r="I48" i="1"/>
  <c r="H48" i="1" s="1"/>
  <c r="J48" i="1" s="1"/>
  <c r="I49" i="1"/>
  <c r="H49" i="1" s="1"/>
  <c r="J49" i="1" s="1"/>
  <c r="I50" i="1"/>
  <c r="H50" i="1" s="1"/>
  <c r="I51" i="1"/>
  <c r="H51" i="1" s="1"/>
  <c r="J51" i="1" s="1"/>
  <c r="I52" i="1"/>
  <c r="H52" i="1" s="1"/>
  <c r="H15" i="2" l="1"/>
  <c r="J15" i="2" s="1"/>
  <c r="I26" i="2"/>
  <c r="I53" i="1"/>
  <c r="H14" i="1"/>
  <c r="J14" i="1" s="1"/>
  <c r="J13" i="2"/>
  <c r="J50" i="1"/>
  <c r="J34" i="1"/>
  <c r="J36" i="1"/>
  <c r="J26" i="1"/>
  <c r="J24" i="1"/>
  <c r="J16" i="1"/>
  <c r="J52" i="1"/>
  <c r="J22" i="2"/>
  <c r="J21" i="2"/>
  <c r="J19" i="2"/>
  <c r="J24" i="2"/>
  <c r="J20" i="1"/>
  <c r="J39" i="1"/>
  <c r="J23" i="1"/>
  <c r="J15" i="1"/>
  <c r="J44" i="1"/>
  <c r="J28" i="1"/>
  <c r="J42" i="1"/>
  <c r="J27" i="1"/>
  <c r="J18" i="1"/>
  <c r="J40" i="1"/>
  <c r="J32" i="1"/>
  <c r="J25" i="1"/>
  <c r="J17" i="1"/>
  <c r="J47" i="1"/>
  <c r="J31" i="1"/>
  <c r="J29" i="1"/>
  <c r="J21" i="1"/>
  <c r="J46" i="1"/>
  <c r="J38" i="1"/>
  <c r="J30" i="1"/>
  <c r="J45" i="1"/>
  <c r="J37" i="1"/>
  <c r="J22" i="1"/>
  <c r="C18" i="29"/>
  <c r="C20" i="29"/>
  <c r="J26" i="2" l="1"/>
  <c r="J53" i="1"/>
  <c r="C21" i="29"/>
  <c r="C31" i="29" l="1"/>
  <c r="C27" i="29" l="1"/>
  <c r="C16" i="29" l="1"/>
  <c r="C11" i="29"/>
  <c r="C24" i="29"/>
  <c r="C17" i="29"/>
  <c r="C29" i="29"/>
  <c r="C28" i="29"/>
  <c r="C26" i="29"/>
  <c r="C14" i="29"/>
  <c r="C12" i="29"/>
  <c r="C32" i="29" l="1"/>
</calcChain>
</file>

<file path=xl/sharedStrings.xml><?xml version="1.0" encoding="utf-8"?>
<sst xmlns="http://schemas.openxmlformats.org/spreadsheetml/2006/main" count="2945" uniqueCount="888">
  <si>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>1      list 1/1</t>
    </r>
  </si>
  <si>
    <t xml:space="preserve">                                 SVEŽA DROBOVINA</t>
  </si>
  <si>
    <t>NAZIV IN VRSTA BLAGA – ŽIVIL</t>
  </si>
  <si>
    <t>Vrsta</t>
  </si>
  <si>
    <t>embaliranja</t>
  </si>
  <si>
    <t>CENE v EUR brez DDV za mersko enoto</t>
  </si>
  <si>
    <t>VREDNOST brez DDV</t>
  </si>
  <si>
    <t>1.</t>
  </si>
  <si>
    <t>***</t>
  </si>
  <si>
    <t>kg</t>
  </si>
  <si>
    <t>2.</t>
  </si>
  <si>
    <t>3.</t>
  </si>
  <si>
    <t>4.</t>
  </si>
  <si>
    <t>divjačina-srnino stegno, narezana na kocke</t>
  </si>
  <si>
    <t>5.</t>
  </si>
  <si>
    <t>6.</t>
  </si>
  <si>
    <t>junečja pljuča</t>
  </si>
  <si>
    <t>7.</t>
  </si>
  <si>
    <t>8.</t>
  </si>
  <si>
    <t>godla- bula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</si>
  <si>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</si>
  <si>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</si>
  <si>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</si>
  <si>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</si>
  <si>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</si>
  <si>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</si>
  <si>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</si>
  <si>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</si>
  <si>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</si>
  <si>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</si>
  <si>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</si>
  <si>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</si>
  <si>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svinjski želodčki kuhani, narezani</t>
  </si>
  <si>
    <t>21.</t>
  </si>
  <si>
    <t>svinjska jetra</t>
  </si>
  <si>
    <t>22.</t>
  </si>
  <si>
    <t>svinjsko  meso-pleče, narezano na kocke</t>
  </si>
  <si>
    <t>23.</t>
  </si>
  <si>
    <t>24.</t>
  </si>
  <si>
    <t>25.</t>
  </si>
  <si>
    <t>26.</t>
  </si>
  <si>
    <t>27.</t>
  </si>
  <si>
    <t>28.</t>
  </si>
  <si>
    <t>29.</t>
  </si>
  <si>
    <t xml:space="preserve">telečje meso – narezano na kocke </t>
  </si>
  <si>
    <t>30.</t>
  </si>
  <si>
    <t xml:space="preserve">telečje meso – pleče brez kosti </t>
  </si>
  <si>
    <t>31.</t>
  </si>
  <si>
    <t>32.</t>
  </si>
  <si>
    <t>telečje meso-stegno</t>
  </si>
  <si>
    <t>33.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</si>
  <si>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2     list 1/1</t>
    </r>
  </si>
  <si>
    <t xml:space="preserve">                                 </t>
  </si>
  <si>
    <t>200 g</t>
  </si>
  <si>
    <t>kos</t>
  </si>
  <si>
    <t>panirane piščančje krače</t>
  </si>
  <si>
    <t>piščančja posebna salama</t>
  </si>
  <si>
    <t>piščančja prsa v ovitku, salama</t>
  </si>
  <si>
    <t>piščančji želodčki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</si>
  <si>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3     list 1/1</t>
    </r>
  </si>
  <si>
    <t>jetrna pašteta, 850 g</t>
  </si>
  <si>
    <t>850 g</t>
  </si>
  <si>
    <t>jetrna pašteta, 100 g</t>
  </si>
  <si>
    <t>100 g</t>
  </si>
  <si>
    <t>30 g</t>
  </si>
  <si>
    <t>150 g</t>
  </si>
  <si>
    <t>80 g</t>
  </si>
  <si>
    <t>125 g</t>
  </si>
  <si>
    <t>185 g</t>
  </si>
  <si>
    <t>50g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</si>
  <si>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4     list 1/1</t>
    </r>
  </si>
  <si>
    <t>hamburška slanina</t>
  </si>
  <si>
    <t>koroška suha salama</t>
  </si>
  <si>
    <t>kranjske klobase</t>
  </si>
  <si>
    <t>mesni sir</t>
  </si>
  <si>
    <t>mortadela</t>
  </si>
  <si>
    <t>ogrska salama</t>
  </si>
  <si>
    <t>pariška z zelenjavo</t>
  </si>
  <si>
    <t>pečenice</t>
  </si>
  <si>
    <t>pizza šunka</t>
  </si>
  <si>
    <t>poltrajne salame</t>
  </si>
  <si>
    <t>posebna salama</t>
  </si>
  <si>
    <t>prekajena rebra</t>
  </si>
  <si>
    <t>prekajena svinjska riba</t>
  </si>
  <si>
    <t>prekajena vratovina</t>
  </si>
  <si>
    <t>prekajeno meso – šunka brez kosti</t>
  </si>
  <si>
    <t>suhi vrat - kraški zašink</t>
  </si>
  <si>
    <t>šunkarica</t>
  </si>
  <si>
    <t>tlačenka</t>
  </si>
  <si>
    <t>zaseka</t>
  </si>
  <si>
    <t xml:space="preserve">                                                                                 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</si>
  <si>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5     list 1/1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</si>
  <si>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6     list 1/1</t>
    </r>
  </si>
  <si>
    <t>mleko – alpsko – 3,2</t>
  </si>
  <si>
    <t>l</t>
  </si>
  <si>
    <t>0,5 l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</si>
  <si>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7     list 1/1</t>
    </r>
  </si>
  <si>
    <t>jogurt  navadni 3,2 %</t>
  </si>
  <si>
    <t>180 g</t>
  </si>
  <si>
    <t>jogurt navadni 1,3 %</t>
  </si>
  <si>
    <t>jogurt probiotični navadni</t>
  </si>
  <si>
    <t>250g</t>
  </si>
  <si>
    <t>jogurt probiotični sadni</t>
  </si>
  <si>
    <t>160 g</t>
  </si>
  <si>
    <t>kisla smetana</t>
  </si>
  <si>
    <t>400g</t>
  </si>
  <si>
    <t>kislo mleko 3,2</t>
  </si>
  <si>
    <t>kefir 1,6</t>
  </si>
  <si>
    <t>500g</t>
  </si>
  <si>
    <t>probiotični napitek tekoči - navadni</t>
  </si>
  <si>
    <t>200 ml</t>
  </si>
  <si>
    <t>probiotični napitek tekoči - sadni</t>
  </si>
  <si>
    <t>puding čokolada s smetano</t>
  </si>
  <si>
    <t>puding vanilija s smetano</t>
  </si>
  <si>
    <t>sir kocke</t>
  </si>
  <si>
    <t>140 g</t>
  </si>
  <si>
    <t>50 g</t>
  </si>
  <si>
    <t>sirni namaz z zelišči</t>
  </si>
  <si>
    <t>5 kg</t>
  </si>
  <si>
    <t>1 l</t>
  </si>
  <si>
    <t>20 g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</si>
  <si>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9     list 1/1</t>
    </r>
  </si>
  <si>
    <t>ananas</t>
  </si>
  <si>
    <t>banane</t>
  </si>
  <si>
    <t>breskve</t>
  </si>
  <si>
    <t>češnje</t>
  </si>
  <si>
    <t>fige - suhe</t>
  </si>
  <si>
    <t>grenivke</t>
  </si>
  <si>
    <t>grozdje belo</t>
  </si>
  <si>
    <t>grozdje rdeče</t>
  </si>
  <si>
    <t>hruške</t>
  </si>
  <si>
    <t>jagode</t>
  </si>
  <si>
    <t>kivi</t>
  </si>
  <si>
    <t>klementine</t>
  </si>
  <si>
    <t>limone</t>
  </si>
  <si>
    <t>lubenica</t>
  </si>
  <si>
    <t>mandarine</t>
  </si>
  <si>
    <t>mandore</t>
  </si>
  <si>
    <t>marelice - sveže</t>
  </si>
  <si>
    <t>marelice - suhe</t>
  </si>
  <si>
    <t>melone</t>
  </si>
  <si>
    <t>nektarine</t>
  </si>
  <si>
    <t>pomaranče</t>
  </si>
  <si>
    <t>slive suhe, brez koščic</t>
  </si>
  <si>
    <t>suhe hruške</t>
  </si>
  <si>
    <t>vanilijev kaki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</si>
  <si>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10     list 1/1</t>
    </r>
  </si>
  <si>
    <t>bučke jedilne</t>
  </si>
  <si>
    <t>cvetača</t>
  </si>
  <si>
    <t>čebula</t>
  </si>
  <si>
    <t>česen</t>
  </si>
  <si>
    <t>hren</t>
  </si>
  <si>
    <t>kislo zelje v glavah - sarma</t>
  </si>
  <si>
    <t>koleraba</t>
  </si>
  <si>
    <t>korenje rdeče</t>
  </si>
  <si>
    <t>korenje rumeno</t>
  </si>
  <si>
    <t>kumare</t>
  </si>
  <si>
    <t>melancane</t>
  </si>
  <si>
    <t>ohrovt</t>
  </si>
  <si>
    <t>paradižnik</t>
  </si>
  <si>
    <t>por</t>
  </si>
  <si>
    <t>radič, rdeči</t>
  </si>
  <si>
    <t>redkev črna</t>
  </si>
  <si>
    <t>repa kisla</t>
  </si>
  <si>
    <t xml:space="preserve">solata endivja </t>
  </si>
  <si>
    <t>solata kristalka</t>
  </si>
  <si>
    <t>solata majska, mehka</t>
  </si>
  <si>
    <t>suhi fižol, rjavi</t>
  </si>
  <si>
    <t>sveži šampinjoni</t>
  </si>
  <si>
    <t>zelje kislo</t>
  </si>
  <si>
    <t>zelje kitajsko</t>
  </si>
  <si>
    <t>zelje sveže, belo</t>
  </si>
  <si>
    <t>zelje sveže, rdeče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</si>
  <si>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11     list 1/1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</si>
  <si>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12     list 1/1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</si>
  <si>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13     list 1/1</t>
    </r>
  </si>
  <si>
    <t>olje rastlinsko – belo</t>
  </si>
  <si>
    <t xml:space="preserve">                                                                                     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</si>
  <si>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14     list 1/1</t>
    </r>
  </si>
  <si>
    <t>1 kg</t>
  </si>
  <si>
    <t>0,5 kg</t>
  </si>
  <si>
    <t>500 g</t>
  </si>
  <si>
    <t>400 g</t>
  </si>
  <si>
    <t>250 g</t>
  </si>
  <si>
    <t>testenine–polnozrnate(široki rezanci)</t>
  </si>
  <si>
    <t>34.</t>
  </si>
  <si>
    <t>35.</t>
  </si>
  <si>
    <t>bige</t>
  </si>
  <si>
    <t>buhtelj z marmelado</t>
  </si>
  <si>
    <t>0,08 kg</t>
  </si>
  <si>
    <t>drobtine - rinfuza</t>
  </si>
  <si>
    <t>francoski kruh</t>
  </si>
  <si>
    <t>kajzerica</t>
  </si>
  <si>
    <t>0,05 kg</t>
  </si>
  <si>
    <t>kornspitz</t>
  </si>
  <si>
    <t>koruzna kajzarica</t>
  </si>
  <si>
    <t>koruzna žemlja</t>
  </si>
  <si>
    <t>krof z vanilijevim nadevom</t>
  </si>
  <si>
    <t>makova štručka</t>
  </si>
  <si>
    <t>prepečenec</t>
  </si>
  <si>
    <t>330 g</t>
  </si>
  <si>
    <t>rogljiček, navadni</t>
  </si>
  <si>
    <t>0,05kg</t>
  </si>
  <si>
    <t>rogljiček, orehov</t>
  </si>
  <si>
    <t>rozinova pletenka</t>
  </si>
  <si>
    <t>0,12 kg</t>
  </si>
  <si>
    <t>sirova štručka</t>
  </si>
  <si>
    <t>0,10 kg</t>
  </si>
  <si>
    <t>skutini žepki</t>
  </si>
  <si>
    <t>skutini žepki, diabetični</t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</si>
  <si>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16    list 1/1</t>
    </r>
  </si>
  <si>
    <t>Jaegermeister</t>
  </si>
  <si>
    <t>borovnice</t>
  </si>
  <si>
    <t>brocoli</t>
  </si>
  <si>
    <t>brstični ohrovt</t>
  </si>
  <si>
    <t>gozdni sadeži</t>
  </si>
  <si>
    <t>grah</t>
  </si>
  <si>
    <t>korenček - baby</t>
  </si>
  <si>
    <t>korenje – kocke</t>
  </si>
  <si>
    <t>korenje - rezine</t>
  </si>
  <si>
    <t>krompirjevi kroketi</t>
  </si>
  <si>
    <t>listnato testo</t>
  </si>
  <si>
    <t>maline</t>
  </si>
  <si>
    <t>masleni rogljički za peko</t>
  </si>
  <si>
    <t>mix – za francosko solato</t>
  </si>
  <si>
    <t>mix – zelenjava za juho</t>
  </si>
  <si>
    <t>njoki</t>
  </si>
  <si>
    <t>pomladna zelenjava</t>
  </si>
  <si>
    <t>pommes frites, debelejši</t>
  </si>
  <si>
    <t>4 kg</t>
  </si>
  <si>
    <t>sojini polpeti</t>
  </si>
  <si>
    <t>špinača</t>
  </si>
  <si>
    <t>tortelini, sirovi</t>
  </si>
  <si>
    <t>višnje</t>
  </si>
  <si>
    <t>zagorski štruklji</t>
  </si>
  <si>
    <t>marmelada porcijska diabetična, 20g</t>
  </si>
  <si>
    <t>med cvetlični, 900 g</t>
  </si>
  <si>
    <t>med – diabetični Diethon, 450 g</t>
  </si>
  <si>
    <t>450 g</t>
  </si>
  <si>
    <t>pecilni prašek, 13 g</t>
  </si>
  <si>
    <t>13 g</t>
  </si>
  <si>
    <t>puding vanilij, 1/1</t>
  </si>
  <si>
    <t xml:space="preserve">1 kg </t>
  </si>
  <si>
    <t>soda bikarbona, 20 g</t>
  </si>
  <si>
    <t>20g</t>
  </si>
  <si>
    <t>10 g</t>
  </si>
  <si>
    <t>40 g</t>
  </si>
  <si>
    <t>4100 g</t>
  </si>
  <si>
    <t>700 g</t>
  </si>
  <si>
    <t>580 g</t>
  </si>
  <si>
    <t>36.</t>
  </si>
  <si>
    <t>37.</t>
  </si>
  <si>
    <t>38.</t>
  </si>
  <si>
    <t>39.</t>
  </si>
  <si>
    <t>4000 g</t>
  </si>
  <si>
    <t>40.</t>
  </si>
  <si>
    <t>41.</t>
  </si>
  <si>
    <t>42.</t>
  </si>
  <si>
    <t>43.</t>
  </si>
  <si>
    <t>44.</t>
  </si>
  <si>
    <t>45.</t>
  </si>
  <si>
    <t>46.</t>
  </si>
  <si>
    <t>47.</t>
  </si>
  <si>
    <t>Benko, 800 g</t>
  </si>
  <si>
    <t>800 g</t>
  </si>
  <si>
    <t>190 g</t>
  </si>
  <si>
    <t>hren delikatesni, 650 g</t>
  </si>
  <si>
    <t>650 g</t>
  </si>
  <si>
    <t>kakao v prahu, 100 g</t>
  </si>
  <si>
    <t>Kvas, 500 g</t>
  </si>
  <si>
    <t>palčke slane, 250 g</t>
  </si>
  <si>
    <t>500 tbl</t>
  </si>
  <si>
    <t xml:space="preserve">ŠIFRA </t>
  </si>
  <si>
    <t>NAZIV SKUPINE BLAGA – ŽIVIL</t>
  </si>
  <si>
    <t>SVINJSKO SVEŽE MESO, SVEŽA GOVEDINA, SVEŽA TELETINA, SVEŽA DROBOVINA</t>
  </si>
  <si>
    <t>SVEŽA PERUTNINA, PERUTNINSKI IZDELKI</t>
  </si>
  <si>
    <t>KONZERVIRANI MESNI IZDELKI, KONZERVIRANE RIBE</t>
  </si>
  <si>
    <t>MESNI IZDELKI IN  SUHOMESNATI IZDELKI</t>
  </si>
  <si>
    <t>RIBE</t>
  </si>
  <si>
    <t>MLEKO</t>
  </si>
  <si>
    <t>MLEČNI IZDELKI</t>
  </si>
  <si>
    <t>OLJE</t>
  </si>
  <si>
    <t>ŽITARICE, MLEVSKI IZDELKI IN TESTENINE</t>
  </si>
  <si>
    <t>KRUH IN PEKOVSKO PECIVO</t>
  </si>
  <si>
    <t>PIJAČE</t>
  </si>
  <si>
    <t>ZAMRZNJENA ZELENJEVA IN TESTO</t>
  </si>
  <si>
    <t>JUHE, PUDINGI, MARMELADE</t>
  </si>
  <si>
    <t>ČAJI, DODATKI JEDEM, VLOŽENA POVRTNINA, OMAKE</t>
  </si>
  <si>
    <t>OSTALO PREHRAMBENO BLAGO – ŽIVILA</t>
  </si>
  <si>
    <t>čevapčiči (junetina 40%, sv.meso 60%, manj pikantno)</t>
  </si>
  <si>
    <t>junečji vampi - kuhani, narezani</t>
  </si>
  <si>
    <t>junečje meso –  pleča</t>
  </si>
  <si>
    <t xml:space="preserve">junečje kosti </t>
  </si>
  <si>
    <t>junečje meso – stegno</t>
  </si>
  <si>
    <t>junečje meso-pleče, narezano na trakove</t>
  </si>
  <si>
    <t xml:space="preserve">meso – mleto (40% goveje + 60% svinjsko meso)        </t>
  </si>
  <si>
    <t>pleskavice, pripravljene po 12 dag</t>
  </si>
  <si>
    <t>svinjska glava brez kosti</t>
  </si>
  <si>
    <t>junečje meso-pleče, narezano na kocke, drobno</t>
  </si>
  <si>
    <t>junečje meso, narezano na debelejše kocke(za golaž)</t>
  </si>
  <si>
    <t>svinjsko meso – pleče v kosu</t>
  </si>
  <si>
    <t>svinjsko meso – rebra brez kosti</t>
  </si>
  <si>
    <t>svinjsko meso – slanina mleta za ocvirke</t>
  </si>
  <si>
    <t>svinjsko meso – stegno v kosu</t>
  </si>
  <si>
    <t>telečje meso – rebra brez kosti</t>
  </si>
  <si>
    <t>telečji zrezki-pripravljeni 12 dag</t>
  </si>
  <si>
    <t>kašnate klobase, pripravljene po 15 dag</t>
  </si>
  <si>
    <t>svinjska mrežica</t>
  </si>
  <si>
    <t>svinjsko meso, vratovina b.k. v kosu</t>
  </si>
  <si>
    <t>svinjski file (mala ribica)</t>
  </si>
  <si>
    <t>svinjsko meso- riba (ombolo)</t>
  </si>
  <si>
    <t>junečje meso- pljučna</t>
  </si>
  <si>
    <t>svinjski zrezki, pripravljeni (12-13 dag)</t>
  </si>
  <si>
    <t>hrenovke pišč. brez ovoja - vakumsko pakirane</t>
  </si>
  <si>
    <t>piščančja bedra 200 g</t>
  </si>
  <si>
    <t>piščančja krilca po 8-9 dag</t>
  </si>
  <si>
    <t>kom</t>
  </si>
  <si>
    <t>piščančje krače (13-14 dag)</t>
  </si>
  <si>
    <t>piščančji cordon blue panirani, 1.kvaliteta, kosi mesa (12-14 dag)</t>
  </si>
  <si>
    <t>piščančja pos. salama s sirom</t>
  </si>
  <si>
    <t>piščančji file b.k.</t>
  </si>
  <si>
    <t>puranji file b.k.</t>
  </si>
  <si>
    <t>hrenovke, sveže</t>
  </si>
  <si>
    <t>lovska klobasa v kolobarju</t>
  </si>
  <si>
    <t>kuhan pršut</t>
  </si>
  <si>
    <t>tirolska salama</t>
  </si>
  <si>
    <t>domača jetrna pašteta</t>
  </si>
  <si>
    <t>kraška panceta, suha</t>
  </si>
  <si>
    <t>ribja pašteta z zelenjavo, porcijska 50 g</t>
  </si>
  <si>
    <t>pašteta tuna, min. 32% kuhane tune v izdelku, porcijska</t>
  </si>
  <si>
    <t>45 g</t>
  </si>
  <si>
    <t>pašteta kokošja, min.28% pišč. mesa, 12% zelenjave; brez nitritnih soli; porcijska</t>
  </si>
  <si>
    <t>pašteta čajna, min.27 % kokošjega mesa, max.8 % pišč.drobovine; brez nitritnih soli</t>
  </si>
  <si>
    <t>LIGNJI - očiščeni C4</t>
  </si>
  <si>
    <t>RIBJE PALČKE, panirane</t>
  </si>
  <si>
    <t>MORSKI SADEŽI, 1. kvalitete</t>
  </si>
  <si>
    <t>10 l</t>
  </si>
  <si>
    <t>mleko brez laktoze, trajno</t>
  </si>
  <si>
    <t>sadni jogurt, primeren za diabetike</t>
  </si>
  <si>
    <t>sadni jogurt brez laktoze</t>
  </si>
  <si>
    <t>jogurt smetanov- okus kava</t>
  </si>
  <si>
    <t>margarina navadna za peko</t>
  </si>
  <si>
    <t>sladka smetana za kuhanje</t>
  </si>
  <si>
    <t>sladka smetana za stepanje, trajna 30-35 % m.m.</t>
  </si>
  <si>
    <t>smetana rastlinska-navadna</t>
  </si>
  <si>
    <t xml:space="preserve">jogurt okus vanilija </t>
  </si>
  <si>
    <t>margarina za mazanje z manj maščobe,podobno kot Becel, Latta</t>
  </si>
  <si>
    <t>puding brez smetane, čokolada</t>
  </si>
  <si>
    <t>puding brez smetane, vanilij</t>
  </si>
  <si>
    <t>ribani sir za pizzo</t>
  </si>
  <si>
    <t>mascarpone</t>
  </si>
  <si>
    <t>sir- dimljeni</t>
  </si>
  <si>
    <t>sirni namaz navadni</t>
  </si>
  <si>
    <t>sirni namaz s tuno</t>
  </si>
  <si>
    <t>grški jogurt, sadni</t>
  </si>
  <si>
    <t>grški jogurt, navadni</t>
  </si>
  <si>
    <t>mozzarela</t>
  </si>
  <si>
    <t>sir kocke, različni okusi</t>
  </si>
  <si>
    <t>mleko- čokoladno</t>
  </si>
  <si>
    <t>48.</t>
  </si>
  <si>
    <t>49.</t>
  </si>
  <si>
    <t>slive domače</t>
  </si>
  <si>
    <t>hruške viljamovke</t>
  </si>
  <si>
    <t>hruške abata</t>
  </si>
  <si>
    <t>slive ringlo</t>
  </si>
  <si>
    <t>orehi jedrca 1/1</t>
  </si>
  <si>
    <t>buče muškatne</t>
  </si>
  <si>
    <t>janež -koromač sveži</t>
  </si>
  <si>
    <t>paprika, zelena</t>
  </si>
  <si>
    <t>paprika, rumena babura</t>
  </si>
  <si>
    <t>paprika, rdeča</t>
  </si>
  <si>
    <t>peteršilj, list</t>
  </si>
  <si>
    <t>paradižnik, češnjev</t>
  </si>
  <si>
    <t>radič, štrucar</t>
  </si>
  <si>
    <t>solata ledenka</t>
  </si>
  <si>
    <t>motovilec</t>
  </si>
  <si>
    <t>blitva, sveža</t>
  </si>
  <si>
    <t>šparglji sveži</t>
  </si>
  <si>
    <t>zelena, gomolj</t>
  </si>
  <si>
    <t>rukola</t>
  </si>
  <si>
    <t>redkev rdeča</t>
  </si>
  <si>
    <t>50.</t>
  </si>
  <si>
    <t>51.</t>
  </si>
  <si>
    <t>52.</t>
  </si>
  <si>
    <t>53.</t>
  </si>
  <si>
    <t>jabolka, elstar, 1. kvalitete</t>
  </si>
  <si>
    <t>jabolka, jonagold, 1. kvalitete</t>
  </si>
  <si>
    <t>jabolka, zlati delišes, 1. kval.</t>
  </si>
  <si>
    <t xml:space="preserve">jabolka, ajdared, 1. kvalitete </t>
  </si>
  <si>
    <t>jabolka</t>
  </si>
  <si>
    <t>korenje- rdeče</t>
  </si>
  <si>
    <t>korenje- rumeno</t>
  </si>
  <si>
    <t>solata mehka</t>
  </si>
  <si>
    <t>solata endivija</t>
  </si>
  <si>
    <t>solata rdeč radič</t>
  </si>
  <si>
    <t>olje bučno, 100%</t>
  </si>
  <si>
    <t>olje olivno hladno stiskano 100%</t>
  </si>
  <si>
    <t>olje sončnično- belo</t>
  </si>
  <si>
    <t>olje solatno; najmanj 30% bučnega olja</t>
  </si>
  <si>
    <t>fidelini drobni, z jajci, durum zdrob</t>
  </si>
  <si>
    <t>ajdova kaša</t>
  </si>
  <si>
    <t>Ječmen, ješprenj</t>
  </si>
  <si>
    <t>koruzni zdrob</t>
  </si>
  <si>
    <t>krpice velike; z jajci, durum zdrob</t>
  </si>
  <si>
    <t>testo za lazanjo, durum zdrob</t>
  </si>
  <si>
    <t>Metuljčki, z jajci, durum zdrob</t>
  </si>
  <si>
    <t>moka gladka TIP 500</t>
  </si>
  <si>
    <t>moka ostra – namenska</t>
  </si>
  <si>
    <t>moka ržena</t>
  </si>
  <si>
    <t>Obročki- zakuha</t>
  </si>
  <si>
    <t>ovseni kosmiči</t>
  </si>
  <si>
    <t>rižek- zakuha</t>
  </si>
  <si>
    <t>polžki drobni, z jajci, durum zdrob</t>
  </si>
  <si>
    <t>prosena kaša</t>
  </si>
  <si>
    <t>pšenični zdrob</t>
  </si>
  <si>
    <t>rezanci široki, z jajci, durum zdrob</t>
  </si>
  <si>
    <t>ribana kaša , z jajci, durum zdrob</t>
  </si>
  <si>
    <t>Riž, beli, dolgozrnat</t>
  </si>
  <si>
    <t>riž, beli, drobnozrnat</t>
  </si>
  <si>
    <t>riž, beli, basmati</t>
  </si>
  <si>
    <t>riž, rjavi, perboiled</t>
  </si>
  <si>
    <t>Svedri, z jajci, durum zdrob</t>
  </si>
  <si>
    <t>školjke drobne, zakuha</t>
  </si>
  <si>
    <t>Špageti št.5,z jajci, durum zdrob</t>
  </si>
  <si>
    <t>Špageti št.5, brez jajc, durum zdrob</t>
  </si>
  <si>
    <t>špageti polnozrnati</t>
  </si>
  <si>
    <t>zlate kroglice</t>
  </si>
  <si>
    <t>moka, pirina, 100%,polnovredna</t>
  </si>
  <si>
    <t>moka ajdova 100%</t>
  </si>
  <si>
    <t>Zvezdice, zakuha, z jajci, durum zdrob</t>
  </si>
  <si>
    <t>rezanci široki, valoviti; z jajci in durum zdrob</t>
  </si>
  <si>
    <t>pirini široki rezanci</t>
  </si>
  <si>
    <t>peresniki, jajčni</t>
  </si>
  <si>
    <t>Mlinci,tanko valjani</t>
  </si>
  <si>
    <t>krof z marmelado</t>
  </si>
  <si>
    <t>krof z marmelado,diabetični</t>
  </si>
  <si>
    <t>sezamova štručka-hamburger</t>
  </si>
  <si>
    <t>lešnikov zavitek</t>
  </si>
  <si>
    <t>rožičeva potička</t>
  </si>
  <si>
    <t>parkelj, kvašen, pakiran</t>
  </si>
  <si>
    <t>kvašeno pecivo, srček</t>
  </si>
  <si>
    <t>pecivo iz maslenega testa z marmeladnim nadevom-rogljiček</t>
  </si>
  <si>
    <t>pecivo iz maslenega testa s čokoladnim nadevom-rogljiček</t>
  </si>
  <si>
    <t>pecivo-masleni rogljiček brez nadeva</t>
  </si>
  <si>
    <t>žemlja -graham</t>
  </si>
  <si>
    <t>polnozrnata štručka</t>
  </si>
  <si>
    <t>makova potica, zavita</t>
  </si>
  <si>
    <t>potica- orehova, zavita</t>
  </si>
  <si>
    <t>polnozrnato pecivo z diabetičnim polnilom</t>
  </si>
  <si>
    <t>0,35 kg</t>
  </si>
  <si>
    <t>kis- vinski</t>
  </si>
  <si>
    <t>kis- jabolčni</t>
  </si>
  <si>
    <t>fižol stročji zeleni , okrogli</t>
  </si>
  <si>
    <t>fižol stročji, ploščati, masleni</t>
  </si>
  <si>
    <t>gobe, jurčki rezani</t>
  </si>
  <si>
    <t>mix – brokoli, cvetača, korenje rezine</t>
  </si>
  <si>
    <t>svaljki- krompirjevi</t>
  </si>
  <si>
    <t>zelenjavni polpeti z min. 25% zelenjave</t>
  </si>
  <si>
    <t>gobe, mešanica  5 vrst</t>
  </si>
  <si>
    <t>koruza sladka</t>
  </si>
  <si>
    <t>paprika rezana, mešana</t>
  </si>
  <si>
    <t xml:space="preserve">instant beluševa kremna juha, min. 2,6% beluši </t>
  </si>
  <si>
    <t>instant goveja juha, min. 2,7 % govejega mesa</t>
  </si>
  <si>
    <t>instant juha – cvetačna, min. 2,6% cvetače</t>
  </si>
  <si>
    <t>instant juha – porova, min. 4,5% pora, brez dodanih ojačev. okusa</t>
  </si>
  <si>
    <t>instant osnovna temna omaka, brez dodanih ojač.okusa</t>
  </si>
  <si>
    <t>instant česnova juha, kremna</t>
  </si>
  <si>
    <t xml:space="preserve">instant bučna kremna juha </t>
  </si>
  <si>
    <t xml:space="preserve">margarina – diabetična, porcijska, 20g </t>
  </si>
  <si>
    <t>preliv, borovnica 250 g</t>
  </si>
  <si>
    <t>čokolada bela- za obliv 200 g</t>
  </si>
  <si>
    <t>sadna kaša, okus jabolko 190 g</t>
  </si>
  <si>
    <t>sadna kaša, okus marelica 190 g</t>
  </si>
  <si>
    <t>sadna kaša, okus hruška 190 g</t>
  </si>
  <si>
    <t>keksi linške oči 500 g</t>
  </si>
  <si>
    <t>keksi mešani 500g</t>
  </si>
  <si>
    <t>kuskus</t>
  </si>
  <si>
    <t>Žig</t>
  </si>
  <si>
    <t>Kraj in datum</t>
  </si>
  <si>
    <t xml:space="preserve">          Podpis odgovorne osebe</t>
  </si>
  <si>
    <t>jetrna pašteta ,min.15% sv. jeter, max.30 g mašč. na 100 g živila; 30 g</t>
  </si>
  <si>
    <t xml:space="preserve">MORSKI PES, kotlet 130g </t>
  </si>
  <si>
    <t>VITKI SOM, file 130 g</t>
  </si>
  <si>
    <t>54.</t>
  </si>
  <si>
    <t>55.</t>
  </si>
  <si>
    <t>56.</t>
  </si>
  <si>
    <t>tatarski biftek</t>
  </si>
  <si>
    <t>bageta</t>
  </si>
  <si>
    <t>žemlja</t>
  </si>
  <si>
    <t>145 g</t>
  </si>
  <si>
    <t>mesni narezek, 145 g</t>
  </si>
  <si>
    <t>ribe, POSTRVI – file zamrznjeni</t>
  </si>
  <si>
    <t>ribe, OSLIČ – file, zmrznjeni  1.kvaliteta</t>
  </si>
  <si>
    <t>sir – lahki z manj maščobe, 35%</t>
  </si>
  <si>
    <t>sir – poltrdi, Edamec ali enakovr. 40%</t>
  </si>
  <si>
    <t>sir-poltrdi, Gauda ali enakovr.</t>
  </si>
  <si>
    <t xml:space="preserve">sir Ementalec ali enakovr. </t>
  </si>
  <si>
    <t>skuta sveža 5 kg, polnomastna 35% m.m.</t>
  </si>
  <si>
    <t xml:space="preserve">sir brez laktoze Jošt ali enakovr. </t>
  </si>
  <si>
    <t>natur jogurt, navadni</t>
  </si>
  <si>
    <t>zelje sveže, mlado</t>
  </si>
  <si>
    <t>zelena stebelna, list</t>
  </si>
  <si>
    <r>
      <rPr>
        <b/>
        <sz val="10"/>
        <color rgb="FF000000"/>
        <rFont val="Times New Roman"/>
        <family val="1"/>
        <charset val="238"/>
      </rPr>
      <t>ajdov</t>
    </r>
    <r>
      <rPr>
        <sz val="10"/>
        <color rgb="FF000000"/>
        <rFont val="Times New Roman"/>
        <family val="1"/>
        <charset val="238"/>
      </rPr>
      <t xml:space="preserve"> kruh z orehi</t>
    </r>
  </si>
  <si>
    <r>
      <t xml:space="preserve">domači </t>
    </r>
    <r>
      <rPr>
        <b/>
        <sz val="10"/>
        <color rgb="FF000000"/>
        <rFont val="Times New Roman"/>
        <family val="1"/>
        <charset val="238"/>
      </rPr>
      <t>beli</t>
    </r>
    <r>
      <rPr>
        <sz val="10"/>
        <color rgb="FF000000"/>
        <rFont val="Times New Roman"/>
        <family val="1"/>
        <charset val="238"/>
      </rPr>
      <t xml:space="preserve"> koroški kruh</t>
    </r>
  </si>
  <si>
    <r>
      <t xml:space="preserve">koroški kmečki kruh – </t>
    </r>
    <r>
      <rPr>
        <b/>
        <sz val="10"/>
        <color rgb="FF000000"/>
        <rFont val="Times New Roman"/>
        <family val="1"/>
        <charset val="238"/>
      </rPr>
      <t>rženi</t>
    </r>
  </si>
  <si>
    <r>
      <rPr>
        <b/>
        <sz val="10"/>
        <color rgb="FF000000"/>
        <rFont val="Times New Roman"/>
        <family val="1"/>
        <charset val="238"/>
      </rPr>
      <t>koruzni</t>
    </r>
    <r>
      <rPr>
        <sz val="10"/>
        <color rgb="FF000000"/>
        <rFont val="Times New Roman"/>
        <family val="1"/>
        <charset val="238"/>
      </rPr>
      <t xml:space="preserve"> kruh</t>
    </r>
  </si>
  <si>
    <r>
      <t xml:space="preserve">kruh </t>
    </r>
    <r>
      <rPr>
        <b/>
        <sz val="10"/>
        <color rgb="FF000000"/>
        <rFont val="Times New Roman"/>
        <family val="1"/>
        <charset val="238"/>
      </rPr>
      <t>ovseni</t>
    </r>
    <r>
      <rPr>
        <sz val="10"/>
        <color rgb="FF000000"/>
        <rFont val="Times New Roman"/>
        <family val="1"/>
        <charset val="238"/>
      </rPr>
      <t>, najmanj 30 % ovsene moke</t>
    </r>
  </si>
  <si>
    <r>
      <rPr>
        <b/>
        <sz val="10"/>
        <color rgb="FF000000"/>
        <rFont val="Times New Roman"/>
        <family val="1"/>
        <charset val="238"/>
      </rPr>
      <t>mlečni</t>
    </r>
    <r>
      <rPr>
        <sz val="10"/>
        <color rgb="FF000000"/>
        <rFont val="Times New Roman"/>
        <family val="1"/>
        <charset val="238"/>
      </rPr>
      <t xml:space="preserve"> kruh z rozinami</t>
    </r>
  </si>
  <si>
    <r>
      <rPr>
        <b/>
        <sz val="10"/>
        <color rgb="FF000000"/>
        <rFont val="Times New Roman"/>
        <family val="1"/>
        <charset val="238"/>
      </rPr>
      <t>polnozrnati</t>
    </r>
    <r>
      <rPr>
        <sz val="10"/>
        <color rgb="FF000000"/>
        <rFont val="Times New Roman"/>
        <family val="1"/>
        <charset val="238"/>
      </rPr>
      <t xml:space="preserve"> kruh</t>
    </r>
  </si>
  <si>
    <t>ajdova moka</t>
  </si>
  <si>
    <t>cockta, 0,275 L, steklenice</t>
  </si>
  <si>
    <t>0,275 L</t>
  </si>
  <si>
    <t>pomarančni sok tetrapak, brez slad. 100%, 0,2 L</t>
  </si>
  <si>
    <t>0,2 L</t>
  </si>
  <si>
    <t>sok tetrapak, 0,2 L, okus breskev 50%</t>
  </si>
  <si>
    <t>sok tetrapak, 0,2 L; okus jagoda 50%</t>
  </si>
  <si>
    <t>sok, gosti; okus jagoda, marelica v 0,2 L v steklenici; min. 60% sadnega deleža v izdelku</t>
  </si>
  <si>
    <t>Šampanjec, 0,75 L</t>
  </si>
  <si>
    <t>0,75 L</t>
  </si>
  <si>
    <t>tonik Bitter lemon, 0,5 L</t>
  </si>
  <si>
    <t>0,5 L</t>
  </si>
  <si>
    <t>Viljamovka 0,75 L (kot Prior)</t>
  </si>
  <si>
    <t>1 L</t>
  </si>
  <si>
    <t>voda brez okusa, 0,5 L, Slovenska</t>
  </si>
  <si>
    <t>voda z okusom, 0,5 L, Slovenska</t>
  </si>
  <si>
    <t>brezalkoholno pivo, pločevinka, 0,5L</t>
  </si>
  <si>
    <t>coca cola, 0,5L</t>
  </si>
  <si>
    <t>Donat Mg, 0,5L</t>
  </si>
  <si>
    <t>0,5L</t>
  </si>
  <si>
    <t>Fanta, 0,5 L</t>
  </si>
  <si>
    <t>ledeni čaj, 0,5 L</t>
  </si>
  <si>
    <t>ledeni čaj, 1,5 L</t>
  </si>
  <si>
    <t>1,5 L</t>
  </si>
  <si>
    <t xml:space="preserve">Pivo  pločevinka 0,5 L (Slovensko) podobno Unionu </t>
  </si>
  <si>
    <t>Pivo  pločevinka, 0,5 L (Slovensko),podobno Laškemu pivu</t>
  </si>
  <si>
    <t>pomarančni sok brez slad. 100%, 1 L</t>
  </si>
  <si>
    <t>pivo z limonado, pločevinka 0,5 L</t>
  </si>
  <si>
    <t xml:space="preserve">Radenska, pvc, 1,5 L </t>
  </si>
  <si>
    <t xml:space="preserve"> 1,5 L</t>
  </si>
  <si>
    <t>Refošk, slovenski, nepovratna embalaža</t>
  </si>
  <si>
    <t>5 L</t>
  </si>
  <si>
    <t>3 L</t>
  </si>
  <si>
    <t>sadni sirup – gozdni sadeži, 3 L</t>
  </si>
  <si>
    <t>sadni sirup – borovnica, 5 L</t>
  </si>
  <si>
    <t>rum 40 %, 1 L</t>
  </si>
  <si>
    <t>sadni sirup – malina, brez sladkorja, 1 L</t>
  </si>
  <si>
    <t>sadni sirup – pomaranča, brez sladkorja., 1 L</t>
  </si>
  <si>
    <t>sadni sirup, okus bezeg 1 L</t>
  </si>
  <si>
    <t>sadni sirup, okus limona 1 L</t>
  </si>
  <si>
    <t>sadni sirup, okus malina 1 L</t>
  </si>
  <si>
    <t>sadni sirup, okus pomaranča 1 L</t>
  </si>
  <si>
    <t>sok – multivitaminski, 1 L</t>
  </si>
  <si>
    <t xml:space="preserve">1 L </t>
  </si>
  <si>
    <t>vino belo – zaščiteno*, 1 L, nepovratna embalaža</t>
  </si>
  <si>
    <t>L</t>
  </si>
  <si>
    <t>sok breskev, tetrapak, 1 L</t>
  </si>
  <si>
    <t xml:space="preserve">sok jabolčni – 100%, brez slad.*, 1 L </t>
  </si>
  <si>
    <t>2 kg</t>
  </si>
  <si>
    <t>4200 g</t>
  </si>
  <si>
    <t>instant juha – gobova iz jurčkov, kremna; min. 2,6% jurčkov, brez dodanih ojačevalcev-NA glutaminatov</t>
  </si>
  <si>
    <t>instant kokošja juha,  prve  kvalitete</t>
  </si>
  <si>
    <t>korneti za sladoled 25/1, 150 g</t>
  </si>
  <si>
    <t>600 g</t>
  </si>
  <si>
    <t>marmelada marelična, 5 kg</t>
  </si>
  <si>
    <t>marmelada mešano sadje, 5 kg</t>
  </si>
  <si>
    <t>marmelada porcijska 20 g,  jagodna</t>
  </si>
  <si>
    <t>marmelada porcijska 20 g, slivova</t>
  </si>
  <si>
    <t>namaz sadni - marmelada porcijska, marelica</t>
  </si>
  <si>
    <t>med – diabetični porcijski, 20 g, slovenski</t>
  </si>
  <si>
    <t>med cvetlični porcijski, 20 g, slovenski</t>
  </si>
  <si>
    <t>900 g</t>
  </si>
  <si>
    <t>namaz Viki, porcijski, 20 g, dvobarvni</t>
  </si>
  <si>
    <t>namaz Viki, 1 kg, čokolada ali lešnik</t>
  </si>
  <si>
    <t>puding čokolada, 1 kg</t>
  </si>
  <si>
    <t>puding malina, 40 g</t>
  </si>
  <si>
    <t>tiramisu instant krema za hladno pripravo ,  prve kvalitete</t>
  </si>
  <si>
    <t>vanilij sladkor, 1 kg</t>
  </si>
  <si>
    <t>Ajvar, nepekoč,650 g</t>
  </si>
  <si>
    <t>Bazilika, drobljena 180 g</t>
  </si>
  <si>
    <t>brinjeve jagode, 32 g</t>
  </si>
  <si>
    <t>32 g</t>
  </si>
  <si>
    <t>cimet – celi, 17 g</t>
  </si>
  <si>
    <t>17 g</t>
  </si>
  <si>
    <t>cimet – mleti, 45 g</t>
  </si>
  <si>
    <t xml:space="preserve">Corn flakes - kosmiči koruzni, 1 kg </t>
  </si>
  <si>
    <t>čaj – kamilica, filt., 20 g, F20</t>
  </si>
  <si>
    <t>čaj – šipek -hibiskus, filt., 1 kg, F40</t>
  </si>
  <si>
    <t>čaj – jagoda-vanilija, filt., 1 kg, F 40</t>
  </si>
  <si>
    <t>čaj – planinski, filt., 1 kg, F40</t>
  </si>
  <si>
    <t>čaj – šipek klasični, 1 kg</t>
  </si>
  <si>
    <t>čaj bebe 30 g, F20</t>
  </si>
  <si>
    <t>čaj filter, meta, 30 g, F20</t>
  </si>
  <si>
    <t>čaj Hawai trop., 1 kg</t>
  </si>
  <si>
    <t>čaj sadni, različni okusi, 40 g, F20, prve kvalitete</t>
  </si>
  <si>
    <t>čaj, INDIJSKI, 30 g</t>
  </si>
  <si>
    <t>Džuveč, 4200 g</t>
  </si>
  <si>
    <t>feferoni – blagi, 600 g</t>
  </si>
  <si>
    <t>620 g</t>
  </si>
  <si>
    <t>Janež,  zrno, 35 g</t>
  </si>
  <si>
    <t>35 g</t>
  </si>
  <si>
    <t>klinčki – celi, 30 g</t>
  </si>
  <si>
    <t>klinčki – mleti, 45 g</t>
  </si>
  <si>
    <t>kumarice v kisu – delikatesne, 4000 g</t>
  </si>
  <si>
    <t>kumina – cela, 1 kg</t>
  </si>
  <si>
    <t>kumina – mleta, 450 g</t>
  </si>
  <si>
    <t>lovor list, 60 g</t>
  </si>
  <si>
    <t>60 g</t>
  </si>
  <si>
    <t>Majaron, zdrob. 100 g</t>
  </si>
  <si>
    <t>muškatni oreh – mleti, 50 g</t>
  </si>
  <si>
    <t>olive polnjene, 510 g</t>
  </si>
  <si>
    <t>510 g</t>
  </si>
  <si>
    <t>olive zelene, 1000 g</t>
  </si>
  <si>
    <t>Origano, zdrob., 135 g</t>
  </si>
  <si>
    <t>135 g</t>
  </si>
  <si>
    <t>paprika fileti v kisu, 4250 g</t>
  </si>
  <si>
    <t>4250 g</t>
  </si>
  <si>
    <t>640 g</t>
  </si>
  <si>
    <t>paprika rdeča – sladka, mleta, 640g</t>
  </si>
  <si>
    <t>paradižnik ketchup, 5 kg</t>
  </si>
  <si>
    <t>paradižnik koncentrat, 580 g</t>
  </si>
  <si>
    <t>paradižnikovi pelati, 2490 g</t>
  </si>
  <si>
    <t>2490 g</t>
  </si>
  <si>
    <t>Pehtran, 155 g</t>
  </si>
  <si>
    <t>155 g</t>
  </si>
  <si>
    <t>poper – celi, v zrnu, 600 g</t>
  </si>
  <si>
    <t>poper – mleti, 600 g</t>
  </si>
  <si>
    <t>rdeča pesa 4/1, tanko narezana, prve kvalitete</t>
  </si>
  <si>
    <t>sol – fino mleta, kamena, 1 kg</t>
  </si>
  <si>
    <t>sol - morska, fino mleta, 1 kg</t>
  </si>
  <si>
    <t>stročji fižol v slanici, 4100 g</t>
  </si>
  <si>
    <t>šampinjoni rezani v slanici, 2,5kg</t>
  </si>
  <si>
    <t xml:space="preserve">2500 g </t>
  </si>
  <si>
    <t>Šetraj, 185 g</t>
  </si>
  <si>
    <t>Timijan, 215 g</t>
  </si>
  <si>
    <t>215 g</t>
  </si>
  <si>
    <t>začinka v vrečki,   1 kg, prve kvalitete</t>
  </si>
  <si>
    <t>Žafranika 10 g</t>
  </si>
  <si>
    <t>cedevita, pomaranča-limona, 1 kg</t>
  </si>
  <si>
    <t>čokolada jedilna, 1 kg</t>
  </si>
  <si>
    <t>čokolada mlečna, 80 g, prve kval.</t>
  </si>
  <si>
    <t>čokolada mlečna, z celimi lešniki, 250 g, prve kvalitete</t>
  </si>
  <si>
    <t>Čokolešnik 1800 g</t>
  </si>
  <si>
    <t>1800 g</t>
  </si>
  <si>
    <t>Čokolino, 1800 g</t>
  </si>
  <si>
    <t>Gorčica, 1,05 kg</t>
  </si>
  <si>
    <t>1,05 kg</t>
  </si>
  <si>
    <t>Grisolino, 200 g</t>
  </si>
  <si>
    <t>kavni nadomestek z min. 40 % cikorije(npr.Frank kava), 250 g</t>
  </si>
  <si>
    <t>kavni nadomestek z min.40% cikorije (npr.Proja), 250 g</t>
  </si>
  <si>
    <t>keksi albert,  navadni, 920 g</t>
  </si>
  <si>
    <t>920 g</t>
  </si>
  <si>
    <t>Keksolino, 200 g</t>
  </si>
  <si>
    <t>kokos moka, 500 g</t>
  </si>
  <si>
    <t>laneno seme 250 g</t>
  </si>
  <si>
    <t>Lešniki jedrca, 200 g</t>
  </si>
  <si>
    <t>mak mleti, 200 g</t>
  </si>
  <si>
    <t>margarina z manj maščobe (Becel, Latta ali podobno), 250 g</t>
  </si>
  <si>
    <t>Majoneza, 620g</t>
  </si>
  <si>
    <t>mandlji, lističi 150g</t>
  </si>
  <si>
    <t>mandlji,celi, 200 g</t>
  </si>
  <si>
    <t>mešanica semen (lan, sončnična semena in bučna semena), 200 g</t>
  </si>
  <si>
    <t>Miklavž čokoladni 60g</t>
  </si>
  <si>
    <t>Muesli sadni, 1/1</t>
  </si>
  <si>
    <t>napolitanke – dietne, lešnik, 50 g</t>
  </si>
  <si>
    <t>napolitanke, lešnik, 700 g</t>
  </si>
  <si>
    <t>napolitanke, lešnik, 370 g</t>
  </si>
  <si>
    <t>370 g</t>
  </si>
  <si>
    <t>orehi –jedrca, 500 g</t>
  </si>
  <si>
    <t>prava kava, mleta–Barcaffe ali enak., 100g</t>
  </si>
  <si>
    <t>prava kava, mleta–Barcaffe ali enak., 250g</t>
  </si>
  <si>
    <t>preliv, čokolada 230 g</t>
  </si>
  <si>
    <t>230 g</t>
  </si>
  <si>
    <t>Rozine, 500 g</t>
  </si>
  <si>
    <t>Rožičeva moka, 200 g</t>
  </si>
  <si>
    <t>sadna solata- kompot mešani, 2,5 kg</t>
  </si>
  <si>
    <t>sladkor – Natreen, 500 tbl.</t>
  </si>
  <si>
    <t>sladkor Huxol – tekoči, 1000 ml</t>
  </si>
  <si>
    <t>sladkor v prahu, mleti, 500 g</t>
  </si>
  <si>
    <t>Sladkor, beli, krist., 1 kg</t>
  </si>
  <si>
    <t>Smoki, 150 g</t>
  </si>
  <si>
    <t>5g</t>
  </si>
  <si>
    <t>Želatina v prahu, 10 g</t>
  </si>
  <si>
    <t>junečje meso- bočnik, narezan na kocke-drobno</t>
  </si>
  <si>
    <t>svinjski kotleti pripravljeni (12-15 dag)</t>
  </si>
  <si>
    <t>piščančja pašteta porc. 30 g</t>
  </si>
  <si>
    <t>jogurt sadni 3,2 %</t>
  </si>
  <si>
    <t xml:space="preserve">jogurt naravni sadni brez dodanega sladkorja </t>
  </si>
  <si>
    <t>skuta s sadjem, razl. okusi</t>
  </si>
  <si>
    <t>sadni desert brez laktoze</t>
  </si>
  <si>
    <t>navadni jogurt, brez laktoze</t>
  </si>
  <si>
    <t>probiotični sadni Smoothie, različni okusi</t>
  </si>
  <si>
    <t>bio jogurt sadni 2,8% m.m.</t>
  </si>
  <si>
    <t>bio jogurt navadni 1,1 % m.m.</t>
  </si>
  <si>
    <t>jogurt sadni 3,2 %, tekoči</t>
  </si>
  <si>
    <t>430 g</t>
  </si>
  <si>
    <t>sadni desert, različni okusi</t>
  </si>
  <si>
    <t>lahki sirni namaz- 60% manj maščobe</t>
  </si>
  <si>
    <t>sirni namaz s hrenom</t>
  </si>
  <si>
    <t>sirni namaz peteršilj, česen</t>
  </si>
  <si>
    <t>polnomastni sir v rezinah</t>
  </si>
  <si>
    <t>sladoled- lučka vanilija prelita s čokolado</t>
  </si>
  <si>
    <t>sladoled kornet vanilija, čokolada</t>
  </si>
  <si>
    <t>sir feta</t>
  </si>
  <si>
    <t>sladoled kornet brez laktoze</t>
  </si>
  <si>
    <t xml:space="preserve">mlečna rezina </t>
  </si>
  <si>
    <t xml:space="preserve"> maslo-surovo</t>
  </si>
  <si>
    <t>maslo porcijsko 15g - 20 g</t>
  </si>
  <si>
    <t>15 g, 20 g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</si>
  <si>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</si>
  <si>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</si>
  <si>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</si>
  <si>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</si>
  <si>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</si>
  <si>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</si>
  <si>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</si>
  <si>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</si>
  <si>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</si>
  <si>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</si>
  <si>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</si>
  <si>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2,5 kg</t>
  </si>
  <si>
    <t>4,2 l</t>
  </si>
  <si>
    <t>sladoled 4,2 l, prve kvalitete, različni okusi</t>
  </si>
  <si>
    <t>sladoled lučka, vanilija, oblita s čokolado</t>
  </si>
  <si>
    <t>sladoled kornet, čokolada, vanilija</t>
  </si>
  <si>
    <t>panirani kaneloni- sir, šunka</t>
  </si>
  <si>
    <t>paniran sir</t>
  </si>
  <si>
    <t>beluši- zelene, bele</t>
  </si>
  <si>
    <t>makova potička, pecivo</t>
  </si>
  <si>
    <t>marmelada – brusnica 2 kg</t>
  </si>
  <si>
    <t>marmelada – diabetična, 330 g -360 g</t>
  </si>
  <si>
    <t>puding borovnica 40 g</t>
  </si>
  <si>
    <t>čokolada  mleta, v prahu, 100 g</t>
  </si>
  <si>
    <t>mehke karamele sadne- bomboni</t>
  </si>
  <si>
    <t>pistacije luščene 100 g</t>
  </si>
  <si>
    <t>bučnice luščene</t>
  </si>
  <si>
    <t>sezam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</si>
  <si>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</si>
  <si>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</si>
  <si>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</si>
  <si>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</si>
  <si>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</si>
  <si>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</si>
  <si>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</si>
  <si>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</si>
  <si>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</si>
  <si>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</si>
  <si>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</si>
  <si>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</si>
  <si>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</si>
  <si>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grozdje črno</t>
  </si>
  <si>
    <t>breskev</t>
  </si>
  <si>
    <t>marelice</t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</si>
  <si>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>SVEŽE SADJE  IN ZELENJAVA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   </t>
    </r>
  </si>
  <si>
    <t>solata radič zeleni</t>
  </si>
  <si>
    <t>čebula bela</t>
  </si>
  <si>
    <t>paprika rumena</t>
  </si>
  <si>
    <t>paprika zelena</t>
  </si>
  <si>
    <t>paprika rdeča</t>
  </si>
  <si>
    <t>bučke hokaido</t>
  </si>
  <si>
    <t>bučke zelene</t>
  </si>
  <si>
    <t>peteršilj</t>
  </si>
  <si>
    <t>blitva</t>
  </si>
  <si>
    <t>SVEŽE SADJE IN ZELENJAVA</t>
  </si>
  <si>
    <t>BIO ZELENJAVA</t>
  </si>
  <si>
    <t>vino rdeče – zaščiteno (Cviček ali enakovredno)*, nepovratna embalaža</t>
  </si>
  <si>
    <t>voda z okusom, 0,5 L, Slovenska Zala ali enakovredno)*</t>
  </si>
  <si>
    <t>sok tetrapak, 0,2 L,  okus jabolko, 100%</t>
  </si>
  <si>
    <t>polnomastni sir Jošt ali enakovredno*</t>
  </si>
  <si>
    <t>smetana- trajna v dozi (Alpska smetana ali  enakovredno)*</t>
  </si>
  <si>
    <t>ledena kava</t>
  </si>
  <si>
    <t>sok v steklenički 0,2 L, okus jabolko, (Fructal ali enakovredno)*</t>
  </si>
  <si>
    <t>sok v steklenički 0,2 L, okus jagoda, (Fructal ali enakovredno)*</t>
  </si>
  <si>
    <t>sok v steklenički 0,2 L, okus borovnica (Fructal ali enakovredno)*</t>
  </si>
  <si>
    <t>sok v steklenički 0,2 L, okus marelica (Fructal ali enakovredno)*</t>
  </si>
  <si>
    <t>voda brez okusa, 0,5 L, Slovenska Zala ali enakovredno)*</t>
  </si>
  <si>
    <t>debeli grumpi iz sv. reberc b.k. in kože, narezani</t>
  </si>
  <si>
    <t>junečji zrezki, pripravljeni (12 dag)</t>
  </si>
  <si>
    <t>svinjske nogice, narezane in očiščene</t>
  </si>
  <si>
    <t>svinjsko srce</t>
  </si>
  <si>
    <t>95 g</t>
  </si>
  <si>
    <t>ribja pašteta z zelenjavo, 95 g</t>
  </si>
  <si>
    <t>tuna s koščki zelenjave, 160 g</t>
  </si>
  <si>
    <t>120 g</t>
  </si>
  <si>
    <t xml:space="preserve">ribe – sardine v olju, 120 g </t>
  </si>
  <si>
    <t>ribe – sardine z zelenjavo, 120 g</t>
  </si>
  <si>
    <t>27 g</t>
  </si>
  <si>
    <t>pršut brez kosti, kosi vakumsko pakirani</t>
  </si>
  <si>
    <t xml:space="preserve">mleko – sveže – 3,5; 10/1 </t>
  </si>
  <si>
    <t xml:space="preserve">mleko – sveže – 1,5; 10/1 </t>
  </si>
  <si>
    <t>paprika, rumena</t>
  </si>
  <si>
    <t>suhi fižol, beli drobni,tetovec ali gradiščanec</t>
  </si>
  <si>
    <t>3 kg</t>
  </si>
  <si>
    <t xml:space="preserve">beli neslani kruh </t>
  </si>
  <si>
    <t>krema za pripravo kremnih rezin, 1. kvalitete, KREMIN</t>
  </si>
  <si>
    <t>KONČNE PONUJENE VREDNOSTI v EUR brez DDV
2024</t>
  </si>
  <si>
    <t>KG</t>
  </si>
  <si>
    <t>ENTERALNA PREHRANA</t>
  </si>
  <si>
    <t>2,5kg</t>
  </si>
  <si>
    <t>čebula olupljena sveža</t>
  </si>
  <si>
    <t>čebula kocke sveža</t>
  </si>
  <si>
    <t>1kg</t>
  </si>
  <si>
    <t>krompir kocke 3x3cm svež</t>
  </si>
  <si>
    <t>10kg</t>
  </si>
  <si>
    <t>radič, rezan</t>
  </si>
  <si>
    <t>solata zelena sezonska, sveža</t>
  </si>
  <si>
    <t>zelje belo, rezano 2,5kg</t>
  </si>
  <si>
    <t>zelje rdeče, ribano sveže 2,5kg</t>
  </si>
  <si>
    <t>olupljen krompir, svež 10kg</t>
  </si>
  <si>
    <t>lazanja mesna</t>
  </si>
  <si>
    <t>lazanja zelenjavna</t>
  </si>
  <si>
    <t>mleta štefani pečenka 1 - 3kg</t>
  </si>
  <si>
    <t>1-3kg</t>
  </si>
  <si>
    <t>polnjene paprike goveje sveže</t>
  </si>
  <si>
    <t>polnjene paprike mešano meso sveže</t>
  </si>
  <si>
    <t>PREDPRIPRAVLJENA SVEŽA HRANA - odštej od zelenjave sveže</t>
  </si>
  <si>
    <t>krompir</t>
  </si>
  <si>
    <t>BIO MLEČNI IZDELKI</t>
  </si>
  <si>
    <t xml:space="preserve">BIO SADJE </t>
  </si>
  <si>
    <t>tuna v olju, pakirana 1kg</t>
  </si>
  <si>
    <t>blitva rezana</t>
  </si>
  <si>
    <t>OKVIRNA LETNA KOLIČINA V ME</t>
  </si>
  <si>
    <t>Merska enota
(ME)</t>
  </si>
  <si>
    <t>STOPNJA DDV V %</t>
  </si>
  <si>
    <t>NORMALNA STOPNJA</t>
  </si>
  <si>
    <t>NIŽJA STOPNJA</t>
  </si>
  <si>
    <t>BREZ DDV</t>
  </si>
  <si>
    <t xml:space="preserve">KOMERCIALNO IME </t>
  </si>
  <si>
    <t xml:space="preserve">ŠIFRA ARTIKLA </t>
  </si>
  <si>
    <t>SHEMA
KAKOVOSTI</t>
  </si>
  <si>
    <t>SKUPAJ vrednost</t>
  </si>
  <si>
    <t>Zap. št.</t>
  </si>
  <si>
    <t>VREDNOST z DDV</t>
  </si>
  <si>
    <t>PREDRAČUN št.</t>
  </si>
  <si>
    <r>
      <t>ŠIFRA SKUPINE :  8</t>
    </r>
    <r>
      <rPr>
        <b/>
        <sz val="11"/>
        <color rgb="FF000000"/>
        <rFont val="Times New Roman"/>
        <family val="1"/>
        <charset val="238"/>
      </rPr>
      <t xml:space="preserve">     list 1/1</t>
    </r>
  </si>
  <si>
    <r>
      <t xml:space="preserve">NAZIV SKUPINE: 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B050"/>
        <rFont val="Times New Roman"/>
        <family val="1"/>
        <charset val="238"/>
      </rPr>
      <t xml:space="preserve">BIO - SVEŽA  ZELENJAVA   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</t>
    </r>
  </si>
  <si>
    <r>
      <t xml:space="preserve">NAZIV SKUPINE:  </t>
    </r>
    <r>
      <rPr>
        <sz val="11"/>
        <color rgb="FF00B050"/>
        <rFont val="Times New Roman"/>
        <family val="1"/>
        <charset val="238"/>
      </rPr>
      <t xml:space="preserve">BIO - </t>
    </r>
    <r>
      <rPr>
        <b/>
        <sz val="11"/>
        <color rgb="FF00B050"/>
        <rFont val="Times New Roman"/>
        <family val="1"/>
        <charset val="238"/>
      </rPr>
      <t>SVEŽE SADJE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</si>
  <si>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15    list 1/1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</si>
  <si>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17   list 1/1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</si>
  <si>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18  list 1/1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</si>
  <si>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19  list 1/2</t>
    </r>
  </si>
  <si>
    <r>
      <rPr>
        <b/>
        <sz val="10"/>
        <color rgb="FF000000"/>
        <rFont val="Times New Roman"/>
        <family val="1"/>
        <charset val="238"/>
      </rPr>
      <t>pirni</t>
    </r>
    <r>
      <rPr>
        <sz val="10"/>
        <color rgb="FF000000"/>
        <rFont val="Times New Roman"/>
        <family val="1"/>
        <charset val="238"/>
      </rPr>
      <t xml:space="preserve"> kruh 1kg</t>
    </r>
  </si>
  <si>
    <r>
      <rPr>
        <sz val="11"/>
        <rFont val="Times New Roman"/>
        <family val="1"/>
        <charset val="238"/>
      </rPr>
      <t>NAZIV SKUPINE: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sz val="11"/>
        <color rgb="FF00B050"/>
        <rFont val="Times New Roman"/>
        <family val="1"/>
        <charset val="238"/>
      </rPr>
      <t xml:space="preserve"> ENTERALNA PREHRANA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</si>
  <si>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20     list 1/1</t>
    </r>
  </si>
  <si>
    <r>
      <rPr>
        <sz val="11"/>
        <rFont val="Times New Roman"/>
        <family val="1"/>
        <charset val="238"/>
      </rPr>
      <t>NAZIV SKUPINE: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sz val="11"/>
        <color rgb="FF00B050"/>
        <rFont val="Times New Roman"/>
        <family val="1"/>
        <charset val="238"/>
      </rPr>
      <t xml:space="preserve"> 21 _ PREDPRIPRAVLJENA HRANA                                           </t>
    </r>
  </si>
  <si>
    <r>
      <t xml:space="preserve">ŠIFRA SKUPINE :  </t>
    </r>
    <r>
      <rPr>
        <b/>
        <sz val="11"/>
        <color rgb="FF000000"/>
        <rFont val="Times New Roman"/>
        <family val="1"/>
        <charset val="238"/>
      </rPr>
      <t xml:space="preserve"> 21     list 1/1</t>
    </r>
  </si>
  <si>
    <t>REKAPITULACIJA PREDRAČUNA</t>
  </si>
  <si>
    <t>NAZIV PONUDNIKA:</t>
  </si>
  <si>
    <t>NASLOV PONUDNIKA:</t>
  </si>
  <si>
    <t>DAVČNA ŠTEVILKA:</t>
  </si>
  <si>
    <t>suhe slive 250g</t>
  </si>
  <si>
    <t>(tiskano ime in priimek ter podpis)</t>
  </si>
  <si>
    <t>brezlutenski kruh beli (kot npr. Schar) 250 g</t>
  </si>
  <si>
    <t>brezlutenski kruh s semeni (kot npr. Schar) 300 g</t>
  </si>
  <si>
    <t>brezlutenski kruh temni (kot npr. Schar) 250 g</t>
  </si>
  <si>
    <t>brezglutenski bisktvi z mareličnim polnilom (npr kot Schar magdalenas) 200g</t>
  </si>
  <si>
    <t>brezglutenski prepečenec 175g</t>
  </si>
  <si>
    <t>300g</t>
  </si>
  <si>
    <t>200g</t>
  </si>
  <si>
    <t>175g</t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</si>
  <si>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>OSTALO PREHRAMBENO BLAGO - ŽIVILA</t>
    </r>
    <r>
      <rPr>
        <b/>
        <sz val="11"/>
        <color rgb="FF92D05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</si>
  <si>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ČAJI, DODATKI JEDEM, VLOŽENA POVRTNINA, OMAKE   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</si>
  <si>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JUHE, PUDINGI, MARMELADE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</si>
  <si>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>ZAMRZNJENA ZELENJAVA IN TESTO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</si>
  <si>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PIJAČE         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</si>
  <si>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KRUH IN PEKOVSKO PECIVO                      </t>
    </r>
    <r>
      <rPr>
        <b/>
        <sz val="11"/>
        <color rgb="FF000000"/>
        <rFont val="Times New Roman"/>
        <family val="1"/>
        <charset val="238"/>
      </rPr>
      <t xml:space="preserve">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</si>
  <si>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>ŽITARICE, MLEVSKI IZDELKI IN TESTENINE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</si>
  <si>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OLJE    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</t>
    </r>
  </si>
  <si>
    <r>
      <t xml:space="preserve">NAZIV SKUPINE:  </t>
    </r>
    <r>
      <rPr>
        <sz val="11"/>
        <color rgb="FF00B050"/>
        <rFont val="Times New Roman"/>
        <family val="1"/>
        <charset val="238"/>
      </rPr>
      <t xml:space="preserve">BIO </t>
    </r>
    <r>
      <rPr>
        <b/>
        <sz val="11"/>
        <color rgb="FF00B050"/>
        <rFont val="Times New Roman"/>
        <family val="1"/>
        <charset val="238"/>
      </rPr>
      <t xml:space="preserve">MLEČNI IZDELKI     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</t>
    </r>
  </si>
  <si>
    <r>
      <t xml:space="preserve">NAZIV SKUPINE: 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sz val="11"/>
        <color rgb="FF00B050"/>
        <rFont val="Times New Roman"/>
        <family val="1"/>
        <charset val="238"/>
      </rPr>
      <t xml:space="preserve">MLEČNI IZDELKI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</si>
  <si>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MLEKO                      </t>
    </r>
    <r>
      <rPr>
        <b/>
        <sz val="11"/>
        <color rgb="FF000000"/>
        <rFont val="Times New Roman"/>
        <family val="1"/>
        <charset val="238"/>
      </rPr>
      <t xml:space="preserve">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</si>
  <si>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RIBE    </t>
    </r>
    <r>
      <rPr>
        <b/>
        <sz val="11"/>
        <color rgb="FF000000"/>
        <rFont val="Times New Roman"/>
        <family val="1"/>
        <charset val="238"/>
      </rPr>
      <t xml:space="preserve">                                             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</si>
  <si>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MESNI IZDELKI IN SUHOMESNATI IZDELKI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</si>
  <si>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KONZERVIRANI MESNI IZDELKI, KONZERVIRANE RIBE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</si>
  <si>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SVEŽA PERUTNINA, PERUTNINSKI IZDELKI </t>
    </r>
  </si>
  <si>
    <r>
      <t xml:space="preserve">NAZIV SKUPINE:  </t>
    </r>
    <r>
      <rPr>
        <b/>
        <sz val="11"/>
        <color rgb="FF00B050"/>
        <rFont val="Times New Roman"/>
        <family val="1"/>
        <charset val="238"/>
      </rPr>
      <t xml:space="preserve">SVINJSKO  SVEŽE MESO, SVEŽA GOVEDINA, SVEŽA TELETINA,    </t>
    </r>
  </si>
  <si>
    <t>SKUPAJ VREDNOST VSEH PONUJENIH SKLOPOV</t>
  </si>
  <si>
    <t>(op.:vpisati številko)</t>
  </si>
  <si>
    <t>Število izdelkov iz shem kakovosti:</t>
  </si>
  <si>
    <t xml:space="preserve"> Podpis odgovorne osebe</t>
  </si>
  <si>
    <t>Podpis odgovorne osebe</t>
  </si>
  <si>
    <t xml:space="preserve">Visokokalorična in visokobeljakovinska standardna enteralna (sondna) hrana, 1,5 kcal/ml,  500ml ali 1000ml, v vrečki ali plastenki, primerno tudi za hranjenje po črpalki </t>
  </si>
  <si>
    <t>Sistem za sondno hranjenje za črpalko, kompatibilen z embalažo sondne hrane. Sistem ima povezavo s sondo in dodatni port za aplikacijo zdravil.</t>
  </si>
  <si>
    <t>sistemi za enteralno hranjenje s pomočjo gravitacije - komplet (vrečka in infuzijski komplet)</t>
  </si>
  <si>
    <r>
      <t xml:space="preserve">Živilo za posebne zdravstvene
namene, </t>
    </r>
    <r>
      <rPr>
        <b/>
        <sz val="10"/>
        <rFont val="Arial"/>
        <family val="2"/>
        <charset val="238"/>
      </rPr>
      <t>standardno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peroralno
prehransko dopolnilo v obliki napitka,
visokokalorično (1,5 kcal/ml) in 
visokobeljakovinsko</t>
    </r>
    <r>
      <rPr>
        <sz val="10"/>
        <rFont val="Arial"/>
        <family val="2"/>
        <charset val="238"/>
      </rPr>
      <t xml:space="preserve">, različni okusi,
200-250 ml </t>
    </r>
  </si>
  <si>
    <r>
      <t xml:space="preserve">Živilo za posebne zdravstvene namene, </t>
    </r>
    <r>
      <rPr>
        <b/>
        <sz val="10"/>
        <rFont val="Arial"/>
        <family val="2"/>
        <charset val="238"/>
      </rPr>
      <t>peroralno prehransko dopolnilo v obliki napitka, za sladkorne bolnike, visokokalorično (1,5 kcal/ml) in visokobeljakovinsko, različni okusi, 200-250 ml</t>
    </r>
  </si>
  <si>
    <r>
      <t>Visokokalorična in visokobeljakovinska standardna enteralna (sondna) hrana,</t>
    </r>
    <r>
      <rPr>
        <b/>
        <sz val="10"/>
        <rFont val="Arial"/>
        <family val="2"/>
        <charset val="238"/>
      </rPr>
      <t xml:space="preserve"> z vlakninami</t>
    </r>
    <r>
      <rPr>
        <sz val="10"/>
        <rFont val="Arial"/>
        <family val="2"/>
        <charset val="238"/>
      </rPr>
      <t xml:space="preserve">, 1,5 kcal/ml,  500ml ali 1000ml, v vrečki ali plastenki, primerno tudi za hranjenje po črpalki </t>
    </r>
  </si>
  <si>
    <t xml:space="preserve">sistemi za enteralno hranjenje s pomočjo gravitacije, kompatibilen z embalažo sondne prehrane </t>
  </si>
  <si>
    <t>vreča za hidracijo, kompatibilna z sistemom za sondno hranjenje, volumen  1 -1,5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</si>
</sst>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_-* #,##0.00\ _€_-;\-* #,##0.00\ _€_-;_-* &quot;-&quot;??\ _€_-;_-@_-"/>
    <numFmt numFmtId="165" formatCode="#,##0.00\ &quot;€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92D05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8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9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165" fontId="7" fillId="0" borderId="4" xfId="0" applyNumberFormat="1" applyFont="1" applyBorder="1" applyAlignment="1">
      <alignment horizontal="center" vertical="top" wrapText="1"/>
    </xf>
    <xf numFmtId="0" fontId="13" fillId="0" borderId="0" xfId="0" applyFont="1"/>
    <xf numFmtId="165" fontId="5" fillId="0" borderId="13" xfId="0" applyNumberFormat="1" applyFont="1" applyBorder="1" applyAlignment="1">
      <alignment vertical="top" wrapText="1"/>
    </xf>
    <xf numFmtId="165" fontId="5" fillId="0" borderId="13" xfId="0" applyNumberFormat="1" applyFont="1" applyBorder="1" applyAlignment="1">
      <alignment horizontal="right" vertical="top" wrapText="1"/>
    </xf>
    <xf numFmtId="0" fontId="0" fillId="0" borderId="11" xfId="0" applyBorder="1"/>
    <xf numFmtId="0" fontId="5" fillId="0" borderId="12" xfId="0" applyFont="1" applyBorder="1" applyAlignment="1">
      <alignment horizontal="center" vertical="top" wrapText="1"/>
    </xf>
    <xf numFmtId="165" fontId="0" fillId="0" borderId="0" xfId="0" applyNumberFormat="1"/>
    <xf numFmtId="165" fontId="3" fillId="3" borderId="4" xfId="0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top" wrapText="1"/>
    </xf>
    <xf numFmtId="165" fontId="7" fillId="3" borderId="4" xfId="0" applyNumberFormat="1" applyFont="1" applyFill="1" applyBorder="1" applyAlignment="1">
      <alignment horizontal="right" vertical="top" wrapText="1"/>
    </xf>
    <xf numFmtId="165" fontId="20" fillId="0" borderId="4" xfId="0" applyNumberFormat="1" applyFont="1" applyBorder="1" applyAlignment="1">
      <alignment horizontal="center" vertical="top" wrapText="1"/>
    </xf>
    <xf numFmtId="165" fontId="0" fillId="0" borderId="11" xfId="0" applyNumberFormat="1" applyBorder="1"/>
    <xf numFmtId="0" fontId="5" fillId="0" borderId="2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13" xfId="0" applyBorder="1"/>
    <xf numFmtId="0" fontId="0" fillId="0" borderId="12" xfId="0" applyBorder="1"/>
    <xf numFmtId="165" fontId="5" fillId="0" borderId="25" xfId="0" applyNumberFormat="1" applyFont="1" applyBorder="1" applyAlignment="1">
      <alignment horizontal="right" vertical="top" wrapText="1"/>
    </xf>
    <xf numFmtId="165" fontId="5" fillId="0" borderId="26" xfId="0" applyNumberFormat="1" applyFont="1" applyBorder="1" applyAlignment="1">
      <alignment horizontal="right" vertical="top" wrapText="1"/>
    </xf>
    <xf numFmtId="165" fontId="5" fillId="0" borderId="27" xfId="0" applyNumberFormat="1" applyFont="1" applyBorder="1" applyAlignment="1">
      <alignment horizontal="right" vertical="top" wrapText="1"/>
    </xf>
    <xf numFmtId="165" fontId="5" fillId="0" borderId="31" xfId="0" applyNumberFormat="1" applyFont="1" applyBorder="1" applyAlignment="1">
      <alignment horizontal="right" vertical="top" wrapText="1"/>
    </xf>
    <xf numFmtId="165" fontId="5" fillId="0" borderId="32" xfId="0" applyNumberFormat="1" applyFont="1" applyBorder="1" applyAlignment="1">
      <alignment horizontal="right" vertical="top" wrapText="1"/>
    </xf>
    <xf numFmtId="165" fontId="5" fillId="0" borderId="3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9" xfId="0" applyBorder="1"/>
    <xf numFmtId="0" fontId="5" fillId="0" borderId="11" xfId="0" applyFont="1" applyBorder="1" applyAlignment="1">
      <alignment horizontal="left" vertical="top" wrapText="1"/>
    </xf>
    <xf numFmtId="165" fontId="5" fillId="0" borderId="11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165" fontId="5" fillId="0" borderId="12" xfId="0" applyNumberFormat="1" applyFont="1" applyBorder="1" applyAlignment="1">
      <alignment horizontal="right" vertical="top" wrapText="1"/>
    </xf>
    <xf numFmtId="165" fontId="3" fillId="3" borderId="2" xfId="0" applyNumberFormat="1" applyFont="1" applyFill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3" fontId="5" fillId="0" borderId="1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right" vertical="top" wrapText="1"/>
    </xf>
    <xf numFmtId="0" fontId="2" fillId="0" borderId="0" xfId="0" applyFont="1"/>
    <xf numFmtId="0" fontId="2" fillId="4" borderId="6" xfId="0" applyFont="1" applyFill="1" applyBorder="1"/>
    <xf numFmtId="165" fontId="3" fillId="3" borderId="6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5" fontId="5" fillId="0" borderId="36" xfId="0" applyNumberFormat="1" applyFont="1" applyBorder="1" applyAlignment="1">
      <alignment horizontal="right" vertical="top" wrapText="1"/>
    </xf>
    <xf numFmtId="165" fontId="5" fillId="0" borderId="11" xfId="0" applyNumberFormat="1" applyFont="1" applyBorder="1" applyAlignment="1">
      <alignment vertical="top" wrapText="1"/>
    </xf>
    <xf numFmtId="165" fontId="5" fillId="0" borderId="12" xfId="0" applyNumberFormat="1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5" fontId="5" fillId="0" borderId="38" xfId="0" applyNumberFormat="1" applyFont="1" applyBorder="1" applyAlignment="1">
      <alignment horizontal="right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justify" vertical="top" wrapText="1"/>
    </xf>
    <xf numFmtId="0" fontId="5" fillId="0" borderId="42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7" fontId="3" fillId="3" borderId="2" xfId="1" applyNumberFormat="1" applyFont="1" applyFill="1" applyBorder="1" applyAlignment="1">
      <alignment horizontal="right" vertical="top" wrapText="1"/>
    </xf>
    <xf numFmtId="165" fontId="5" fillId="0" borderId="44" xfId="0" applyNumberFormat="1" applyFont="1" applyBorder="1" applyAlignment="1">
      <alignment horizontal="right" vertical="top" wrapText="1"/>
    </xf>
    <xf numFmtId="165" fontId="5" fillId="0" borderId="46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5" fillId="0" borderId="47" xfId="0" applyFont="1" applyBorder="1" applyAlignment="1">
      <alignment horizontal="center" vertical="top" wrapText="1"/>
    </xf>
    <xf numFmtId="165" fontId="5" fillId="0" borderId="50" xfId="0" applyNumberFormat="1" applyFont="1" applyBorder="1" applyAlignment="1">
      <alignment horizontal="right" vertical="top" wrapText="1"/>
    </xf>
    <xf numFmtId="165" fontId="5" fillId="0" borderId="51" xfId="0" applyNumberFormat="1" applyFont="1" applyBorder="1" applyAlignment="1">
      <alignment horizontal="right" vertical="top" wrapText="1"/>
    </xf>
    <xf numFmtId="165" fontId="5" fillId="0" borderId="52" xfId="0" applyNumberFormat="1" applyFont="1" applyBorder="1" applyAlignment="1">
      <alignment horizontal="right" vertical="top" wrapText="1"/>
    </xf>
    <xf numFmtId="165" fontId="5" fillId="0" borderId="53" xfId="0" applyNumberFormat="1" applyFont="1" applyBorder="1" applyAlignment="1">
      <alignment horizontal="right" vertical="top" wrapText="1"/>
    </xf>
    <xf numFmtId="165" fontId="5" fillId="0" borderId="54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0" fillId="0" borderId="13" xfId="0" applyNumberFormat="1" applyBorder="1"/>
    <xf numFmtId="165" fontId="0" fillId="0" borderId="12" xfId="0" applyNumberFormat="1" applyBorder="1"/>
    <xf numFmtId="0" fontId="5" fillId="0" borderId="50" xfId="0" applyFont="1" applyBorder="1" applyAlignment="1">
      <alignment horizontal="justify" vertical="top" wrapText="1"/>
    </xf>
    <xf numFmtId="0" fontId="5" fillId="0" borderId="51" xfId="0" applyFont="1" applyBorder="1" applyAlignment="1">
      <alignment horizontal="justify" vertical="top" wrapText="1"/>
    </xf>
    <xf numFmtId="0" fontId="5" fillId="0" borderId="53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left" vertical="top" wrapText="1"/>
    </xf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31" xfId="0" applyNumberFormat="1" applyBorder="1"/>
    <xf numFmtId="165" fontId="0" fillId="0" borderId="32" xfId="0" applyNumberFormat="1" applyBorder="1"/>
    <xf numFmtId="165" fontId="0" fillId="0" borderId="33" xfId="0" applyNumberFormat="1" applyBorder="1"/>
    <xf numFmtId="165" fontId="7" fillId="3" borderId="2" xfId="0" applyNumberFormat="1" applyFont="1" applyFill="1" applyBorder="1" applyAlignment="1">
      <alignment horizontal="right" vertical="top" wrapText="1"/>
    </xf>
    <xf numFmtId="0" fontId="0" fillId="0" borderId="25" xfId="0" applyBorder="1"/>
    <xf numFmtId="0" fontId="0" fillId="0" borderId="27" xfId="0" applyBorder="1"/>
    <xf numFmtId="0" fontId="7" fillId="0" borderId="1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4" fillId="0" borderId="2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justify" vertical="top" wrapText="1"/>
    </xf>
    <xf numFmtId="0" fontId="0" fillId="0" borderId="26" xfId="0" applyBorder="1"/>
    <xf numFmtId="7" fontId="3" fillId="3" borderId="2" xfId="0" applyNumberFormat="1" applyFont="1" applyFill="1" applyBorder="1" applyAlignment="1">
      <alignment horizontal="right" vertical="top" wrapText="1"/>
    </xf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7" fontId="11" fillId="0" borderId="31" xfId="1" applyNumberFormat="1" applyFont="1" applyBorder="1" applyAlignment="1">
      <alignment horizontal="right" wrapText="1"/>
    </xf>
    <xf numFmtId="7" fontId="11" fillId="0" borderId="32" xfId="1" applyNumberFormat="1" applyFont="1" applyBorder="1" applyAlignment="1">
      <alignment horizontal="right" wrapText="1"/>
    </xf>
    <xf numFmtId="7" fontId="11" fillId="0" borderId="33" xfId="1" applyNumberFormat="1" applyFont="1" applyBorder="1" applyAlignment="1">
      <alignment horizontal="right" wrapText="1"/>
    </xf>
    <xf numFmtId="165" fontId="19" fillId="3" borderId="2" xfId="0" applyNumberFormat="1" applyFont="1" applyFill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165" fontId="3" fillId="3" borderId="15" xfId="0" applyNumberFormat="1" applyFont="1" applyFill="1" applyBorder="1" applyAlignment="1">
      <alignment horizontal="right" vertical="top" wrapText="1"/>
    </xf>
    <xf numFmtId="0" fontId="4" fillId="0" borderId="18" xfId="0" applyFont="1" applyBorder="1" applyAlignment="1">
      <alignment horizontal="left" vertical="top" wrapText="1"/>
    </xf>
    <xf numFmtId="165" fontId="3" fillId="3" borderId="2" xfId="0" applyNumberFormat="1" applyFont="1" applyFill="1" applyBorder="1" applyAlignment="1">
      <alignment vertical="top" wrapText="1"/>
    </xf>
    <xf numFmtId="0" fontId="1" fillId="0" borderId="0" xfId="0" applyFont="1"/>
    <xf numFmtId="0" fontId="6" fillId="0" borderId="56" xfId="0" applyFont="1" applyBorder="1"/>
    <xf numFmtId="0" fontId="3" fillId="0" borderId="56" xfId="0" applyFont="1" applyBorder="1" applyAlignment="1">
      <alignment horizontal="left"/>
    </xf>
    <xf numFmtId="0" fontId="6" fillId="0" borderId="57" xfId="0" applyFont="1" applyBorder="1"/>
    <xf numFmtId="0" fontId="3" fillId="0" borderId="57" xfId="0" applyFont="1" applyBorder="1" applyAlignment="1">
      <alignment horizontal="left"/>
    </xf>
    <xf numFmtId="0" fontId="0" fillId="0" borderId="56" xfId="0" applyBorder="1"/>
    <xf numFmtId="0" fontId="0" fillId="4" borderId="56" xfId="0" applyFill="1" applyBorder="1"/>
    <xf numFmtId="0" fontId="0" fillId="0" borderId="57" xfId="0" applyBorder="1"/>
    <xf numFmtId="0" fontId="0" fillId="4" borderId="57" xfId="0" applyFill="1" applyBorder="1"/>
    <xf numFmtId="0" fontId="0" fillId="4" borderId="57" xfId="0" applyFill="1" applyBorder="1" applyAlignment="1">
      <alignment horizontal="left"/>
    </xf>
    <xf numFmtId="164" fontId="5" fillId="0" borderId="10" xfId="1" applyFont="1" applyFill="1" applyBorder="1" applyAlignment="1">
      <alignment horizontal="left" vertical="top" wrapText="1"/>
    </xf>
    <xf numFmtId="164" fontId="5" fillId="0" borderId="11" xfId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justify" vertical="top" wrapText="1"/>
    </xf>
    <xf numFmtId="0" fontId="1" fillId="4" borderId="56" xfId="0" applyFont="1" applyFill="1" applyBorder="1" applyAlignment="1">
      <alignment horizontal="left"/>
    </xf>
    <xf numFmtId="0" fontId="3" fillId="4" borderId="56" xfId="0" applyFont="1" applyFill="1" applyBorder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1" fillId="4" borderId="56" xfId="0" applyFont="1" applyFill="1" applyBorder="1"/>
    <xf numFmtId="14" fontId="3" fillId="4" borderId="56" xfId="0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2" fillId="4" borderId="6" xfId="0" applyFont="1" applyFill="1" applyBorder="1" applyProtection="1">
      <protection locked="0"/>
    </xf>
    <xf numFmtId="165" fontId="5" fillId="4" borderId="13" xfId="0" applyNumberFormat="1" applyFont="1" applyFill="1" applyBorder="1" applyAlignment="1" applyProtection="1">
      <alignment horizontal="center" vertical="top" wrapText="1"/>
      <protection locked="0"/>
    </xf>
    <xf numFmtId="10" fontId="5" fillId="4" borderId="13" xfId="2" applyNumberFormat="1" applyFont="1" applyFill="1" applyBorder="1" applyAlignment="1" applyProtection="1">
      <alignment horizontal="right" vertical="top" wrapText="1"/>
      <protection locked="0"/>
    </xf>
    <xf numFmtId="165" fontId="5" fillId="4" borderId="11" xfId="0" applyNumberFormat="1" applyFont="1" applyFill="1" applyBorder="1" applyAlignment="1" applyProtection="1">
      <alignment horizontal="center" vertical="top" wrapText="1"/>
      <protection locked="0"/>
    </xf>
    <xf numFmtId="10" fontId="5" fillId="4" borderId="11" xfId="2" applyNumberFormat="1" applyFont="1" applyFill="1" applyBorder="1" applyAlignment="1" applyProtection="1">
      <alignment horizontal="right" vertical="top" wrapText="1"/>
      <protection locked="0"/>
    </xf>
    <xf numFmtId="165" fontId="5" fillId="4" borderId="42" xfId="0" applyNumberFormat="1" applyFont="1" applyFill="1" applyBorder="1" applyAlignment="1" applyProtection="1">
      <alignment horizontal="center" vertical="top" wrapText="1"/>
      <protection locked="0"/>
    </xf>
    <xf numFmtId="10" fontId="5" fillId="4" borderId="42" xfId="2" applyNumberFormat="1" applyFont="1" applyFill="1" applyBorder="1" applyAlignment="1" applyProtection="1">
      <alignment horizontal="right" vertical="top" wrapText="1"/>
      <protection locked="0"/>
    </xf>
    <xf numFmtId="165" fontId="5" fillId="4" borderId="12" xfId="0" applyNumberFormat="1" applyFont="1" applyFill="1" applyBorder="1" applyAlignment="1" applyProtection="1">
      <alignment horizontal="center" vertical="top" wrapText="1"/>
      <protection locked="0"/>
    </xf>
    <xf numFmtId="10" fontId="5" fillId="4" borderId="12" xfId="2" applyNumberFormat="1" applyFont="1" applyFill="1" applyBorder="1" applyAlignment="1" applyProtection="1">
      <alignment horizontal="right" vertical="top" wrapText="1"/>
      <protection locked="0"/>
    </xf>
    <xf numFmtId="165" fontId="5" fillId="4" borderId="10" xfId="0" applyNumberFormat="1" applyFont="1" applyFill="1" applyBorder="1" applyAlignment="1" applyProtection="1">
      <alignment horizontal="center" vertical="top" wrapText="1"/>
      <protection locked="0"/>
    </xf>
    <xf numFmtId="10" fontId="5" fillId="4" borderId="10" xfId="2" applyNumberFormat="1" applyFont="1" applyFill="1" applyBorder="1" applyAlignment="1" applyProtection="1">
      <alignment horizontal="right" vertical="top" wrapText="1"/>
      <protection locked="0"/>
    </xf>
    <xf numFmtId="0" fontId="0" fillId="4" borderId="2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0" xfId="0" applyFill="1" applyBorder="1" applyProtection="1">
      <protection locked="0"/>
    </xf>
    <xf numFmtId="165" fontId="5" fillId="4" borderId="13" xfId="0" applyNumberFormat="1" applyFont="1" applyFill="1" applyBorder="1" applyAlignment="1" applyProtection="1">
      <alignment vertical="top" wrapText="1"/>
      <protection locked="0"/>
    </xf>
    <xf numFmtId="165" fontId="5" fillId="4" borderId="11" xfId="0" applyNumberFormat="1" applyFont="1" applyFill="1" applyBorder="1" applyAlignment="1" applyProtection="1">
      <alignment vertical="top" wrapText="1"/>
      <protection locked="0"/>
    </xf>
    <xf numFmtId="165" fontId="5" fillId="4" borderId="12" xfId="0" applyNumberFormat="1" applyFont="1" applyFill="1" applyBorder="1" applyAlignment="1" applyProtection="1">
      <alignment vertical="top" wrapText="1"/>
      <protection locked="0"/>
    </xf>
    <xf numFmtId="165" fontId="0" fillId="4" borderId="13" xfId="0" applyNumberFormat="1" applyFill="1" applyBorder="1" applyAlignment="1" applyProtection="1">
      <alignment horizontal="center"/>
      <protection locked="0"/>
    </xf>
    <xf numFmtId="165" fontId="0" fillId="4" borderId="11" xfId="0" applyNumberFormat="1" applyFill="1" applyBorder="1" applyAlignment="1" applyProtection="1">
      <alignment horizontal="center"/>
      <protection locked="0"/>
    </xf>
    <xf numFmtId="10" fontId="0" fillId="4" borderId="11" xfId="2" applyNumberFormat="1" applyFont="1" applyFill="1" applyBorder="1" applyProtection="1">
      <protection locked="0"/>
    </xf>
    <xf numFmtId="165" fontId="0" fillId="4" borderId="12" xfId="0" applyNumberFormat="1" applyFill="1" applyBorder="1" applyAlignment="1" applyProtection="1">
      <alignment horizontal="center"/>
      <protection locked="0"/>
    </xf>
    <xf numFmtId="10" fontId="0" fillId="4" borderId="12" xfId="2" applyNumberFormat="1" applyFont="1" applyFill="1" applyBorder="1" applyProtection="1">
      <protection locked="0"/>
    </xf>
    <xf numFmtId="10" fontId="0" fillId="4" borderId="13" xfId="2" applyNumberFormat="1" applyFont="1" applyFill="1" applyBorder="1" applyProtection="1">
      <protection locked="0"/>
    </xf>
    <xf numFmtId="165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9" fontId="25" fillId="0" borderId="0" xfId="0" applyNumberFormat="1" applyFont="1"/>
    <xf numFmtId="10" fontId="25" fillId="0" borderId="0" xfId="0" applyNumberFormat="1" applyFont="1"/>
    <xf numFmtId="0" fontId="13" fillId="4" borderId="23" xfId="0" applyFont="1" applyFill="1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13" fillId="4" borderId="17" xfId="0" applyFont="1" applyFill="1" applyBorder="1" applyProtection="1">
      <protection locked="0"/>
    </xf>
    <xf numFmtId="14" fontId="3" fillId="4" borderId="56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1" fillId="4" borderId="56" xfId="0" applyFont="1" applyFill="1" applyBorder="1" applyAlignment="1" applyProtection="1">
      <alignment horizontal="left"/>
      <protection locked="0"/>
    </xf>
    <xf numFmtId="9" fontId="5" fillId="4" borderId="13" xfId="2" applyFont="1" applyFill="1" applyBorder="1" applyAlignment="1" applyProtection="1">
      <alignment horizontal="right" vertical="top" wrapText="1"/>
      <protection locked="0"/>
    </xf>
    <xf numFmtId="9" fontId="5" fillId="4" borderId="11" xfId="2" applyFont="1" applyFill="1" applyBorder="1" applyAlignment="1" applyProtection="1">
      <alignment horizontal="right" vertical="top" wrapText="1"/>
      <protection locked="0"/>
    </xf>
    <xf numFmtId="9" fontId="5" fillId="4" borderId="12" xfId="2" applyFont="1" applyFill="1" applyBorder="1" applyAlignment="1" applyProtection="1">
      <alignment horizontal="right" vertical="top" wrapText="1"/>
      <protection locked="0"/>
    </xf>
    <xf numFmtId="165" fontId="5" fillId="0" borderId="31" xfId="0" applyNumberFormat="1" applyFont="1" applyBorder="1" applyAlignment="1">
      <alignment horizontal="center" vertical="top" wrapText="1"/>
    </xf>
    <xf numFmtId="165" fontId="5" fillId="0" borderId="32" xfId="0" applyNumberFormat="1" applyFont="1" applyBorder="1" applyAlignment="1">
      <alignment horizontal="center" vertical="top" wrapText="1"/>
    </xf>
    <xf numFmtId="165" fontId="5" fillId="0" borderId="33" xfId="0" applyNumberFormat="1" applyFont="1" applyBorder="1" applyAlignment="1">
      <alignment horizontal="center" vertical="top" wrapText="1"/>
    </xf>
    <xf numFmtId="0" fontId="33" fillId="0" borderId="4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10" fontId="0" fillId="4" borderId="10" xfId="2" applyNumberFormat="1" applyFont="1" applyFill="1" applyBorder="1" applyProtection="1">
      <protection locked="0"/>
    </xf>
    <xf numFmtId="0" fontId="0" fillId="0" borderId="10" xfId="0" applyBorder="1"/>
    <xf numFmtId="165" fontId="5" fillId="0" borderId="10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30" fillId="4" borderId="0" xfId="0" applyFont="1" applyFill="1" applyAlignment="1" applyProtection="1">
      <alignment horizontal="center"/>
      <protection locked="0"/>
    </xf>
    <xf numFmtId="0" fontId="30" fillId="4" borderId="56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1" fillId="4" borderId="0" xfId="0" applyFont="1" applyFill="1" applyAlignment="1" applyProtection="1">
      <alignment horizontal="center"/>
      <protection locked="0"/>
    </xf>
    <xf numFmtId="0" fontId="31" fillId="4" borderId="56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2" fillId="4" borderId="0" xfId="0" applyFont="1" applyFill="1" applyAlignment="1" applyProtection="1">
      <alignment horizontal="center"/>
      <protection locked="0"/>
    </xf>
    <xf numFmtId="0" fontId="32" fillId="4" borderId="56" xfId="0" applyFont="1" applyFill="1" applyBorder="1" applyAlignment="1" applyProtection="1">
      <alignment horizontal="center"/>
      <protection locked="0"/>
    </xf>
    <xf numFmtId="0" fontId="4" fillId="0" borderId="47" xfId="0" applyFont="1" applyBorder="1" applyAlignment="1">
      <alignment horizontal="center" vertical="center" wrapText="1"/>
    </xf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3F7A-59DB-4699-9796-BE4CFF64E84E}">
  <sheetPr>
    <pageSetUpPr fitToPage="1"/>
  </sheetPr>
  <dimension ref="A1:G38"/>
  <sheetViews>
    <sheetView view="pageLayout" zoomScaleNormal="100" zoomScaleSheetLayoutView="100" workbookViewId="0">
      <selection activeCell="B1" sqref="B1"/>
    </sheetView>
  </sheetViews>
  <sheetFormatPr defaultRowHeight="15" x14ac:dyDescent="0.25"/>
  <cols>
    <col min="1" max="1" width="19.28515625" bestFit="1" customWidth="1"/>
    <col min="2" max="2" width="60" bestFit="1" customWidth="1"/>
    <col min="3" max="3" width="31" customWidth="1"/>
  </cols>
  <sheetData>
    <row r="1" spans="1:3" x14ac:dyDescent="0.25">
      <c r="A1" s="156" t="s">
        <v>846</v>
      </c>
      <c r="B1" s="157"/>
    </row>
    <row r="2" spans="1:3" x14ac:dyDescent="0.25">
      <c r="A2" s="158" t="s">
        <v>847</v>
      </c>
      <c r="B2" s="159"/>
    </row>
    <row r="3" spans="1:3" x14ac:dyDescent="0.25">
      <c r="A3" s="158" t="s">
        <v>848</v>
      </c>
      <c r="B3" s="160"/>
    </row>
    <row r="4" spans="1:3" x14ac:dyDescent="0.25">
      <c r="A4" s="7"/>
    </row>
    <row r="5" spans="1:3" ht="18.75" x14ac:dyDescent="0.3">
      <c r="A5" s="245" t="s">
        <v>845</v>
      </c>
      <c r="B5" s="245"/>
      <c r="C5" s="245"/>
    </row>
    <row r="6" spans="1:3" ht="15.75" thickBot="1" x14ac:dyDescent="0.3">
      <c r="A6" s="7"/>
    </row>
    <row r="7" spans="1:3" ht="15" customHeight="1" x14ac:dyDescent="0.25">
      <c r="A7" s="246" t="s">
        <v>272</v>
      </c>
      <c r="B7" s="246" t="s">
        <v>273</v>
      </c>
      <c r="C7" s="246" t="s">
        <v>794</v>
      </c>
    </row>
    <row r="8" spans="1:3" x14ac:dyDescent="0.25">
      <c r="A8" s="247"/>
      <c r="B8" s="247"/>
      <c r="C8" s="247"/>
    </row>
    <row r="9" spans="1:3" x14ac:dyDescent="0.25">
      <c r="A9" s="247"/>
      <c r="B9" s="247"/>
      <c r="C9" s="247"/>
    </row>
    <row r="10" spans="1:3" ht="15.75" customHeight="1" thickBot="1" x14ac:dyDescent="0.3">
      <c r="A10" s="248"/>
      <c r="B10" s="248"/>
      <c r="C10" s="248"/>
    </row>
    <row r="11" spans="1:3" ht="31.5" customHeight="1" thickBot="1" x14ac:dyDescent="0.3">
      <c r="A11" s="8" t="s">
        <v>7</v>
      </c>
      <c r="B11" s="6" t="s">
        <v>274</v>
      </c>
      <c r="C11" s="20">
        <f>+'1 sveže svinj.in gov. meso'!I53</f>
        <v>0</v>
      </c>
    </row>
    <row r="12" spans="1:3" ht="31.5" customHeight="1" thickBot="1" x14ac:dyDescent="0.3">
      <c r="A12" s="8" t="s">
        <v>10</v>
      </c>
      <c r="B12" s="6" t="s">
        <v>275</v>
      </c>
      <c r="C12" s="20">
        <f>+'2 sveža perutnina'!I26</f>
        <v>0</v>
      </c>
    </row>
    <row r="13" spans="1:3" ht="31.5" customHeight="1" thickBot="1" x14ac:dyDescent="0.3">
      <c r="A13" s="8" t="s">
        <v>11</v>
      </c>
      <c r="B13" s="5" t="s">
        <v>276</v>
      </c>
      <c r="C13" s="20">
        <f>+'3 konzerv.mes.izd.in konz.ribe'!I27</f>
        <v>0</v>
      </c>
    </row>
    <row r="14" spans="1:3" ht="31.5" customHeight="1" thickBot="1" x14ac:dyDescent="0.3">
      <c r="A14" s="8" t="s">
        <v>12</v>
      </c>
      <c r="B14" s="6" t="s">
        <v>277</v>
      </c>
      <c r="C14" s="20">
        <f>+'4 mesni in suhomesnati izd.'!I41</f>
        <v>0</v>
      </c>
    </row>
    <row r="15" spans="1:3" ht="31.5" customHeight="1" thickBot="1" x14ac:dyDescent="0.3">
      <c r="A15" s="8" t="s">
        <v>14</v>
      </c>
      <c r="B15" s="6" t="s">
        <v>278</v>
      </c>
      <c r="C15" s="20">
        <f>+'5 ribe'!I21</f>
        <v>0</v>
      </c>
    </row>
    <row r="16" spans="1:3" ht="31.5" customHeight="1" thickBot="1" x14ac:dyDescent="0.3">
      <c r="A16" s="8" t="s">
        <v>15</v>
      </c>
      <c r="B16" s="6" t="s">
        <v>279</v>
      </c>
      <c r="C16" s="30">
        <f>+'6 mleko'!I19</f>
        <v>0</v>
      </c>
    </row>
    <row r="17" spans="1:3" ht="31.5" customHeight="1" thickBot="1" x14ac:dyDescent="0.3">
      <c r="A17" s="8" t="s">
        <v>17</v>
      </c>
      <c r="B17" s="6" t="s">
        <v>280</v>
      </c>
      <c r="C17" s="30">
        <f>+'7 mlečni izdelki'!I78</f>
        <v>0</v>
      </c>
    </row>
    <row r="18" spans="1:3" ht="31.5" customHeight="1" thickBot="1" x14ac:dyDescent="0.3">
      <c r="A18" s="8">
        <v>8</v>
      </c>
      <c r="B18" s="6" t="s">
        <v>816</v>
      </c>
      <c r="C18" s="30">
        <f>+'8 BIO mlečni izdelk'!I15</f>
        <v>0</v>
      </c>
    </row>
    <row r="19" spans="1:3" s="21" customFormat="1" ht="31.5" customHeight="1" thickBot="1" x14ac:dyDescent="0.3">
      <c r="A19" s="8">
        <v>9</v>
      </c>
      <c r="B19" s="6" t="s">
        <v>762</v>
      </c>
      <c r="C19" s="30">
        <f>+'9 sveže sadje&amp;zelenjava-poartik'!I93</f>
        <v>0</v>
      </c>
    </row>
    <row r="20" spans="1:3" s="21" customFormat="1" ht="31.5" customHeight="1" thickBot="1" x14ac:dyDescent="0.3">
      <c r="A20" s="8">
        <v>10</v>
      </c>
      <c r="B20" s="6" t="s">
        <v>817</v>
      </c>
      <c r="C20" s="30">
        <f>+'10 sveže sadje BIO-poAr'!I24</f>
        <v>0</v>
      </c>
    </row>
    <row r="21" spans="1:3" s="21" customFormat="1" ht="31.5" customHeight="1" thickBot="1" x14ac:dyDescent="0.3">
      <c r="A21" s="8">
        <v>11</v>
      </c>
      <c r="B21" s="6" t="s">
        <v>763</v>
      </c>
      <c r="C21" s="30">
        <f>+'11 sveža zelenjava BIO-poAr'!I34</f>
        <v>0</v>
      </c>
    </row>
    <row r="22" spans="1:3" ht="31.5" customHeight="1" thickBot="1" x14ac:dyDescent="0.3">
      <c r="A22" s="8">
        <v>12</v>
      </c>
      <c r="B22" s="6" t="s">
        <v>281</v>
      </c>
      <c r="C22" s="30">
        <f>+'12 olje'!I19</f>
        <v>0</v>
      </c>
    </row>
    <row r="23" spans="1:3" ht="31.5" customHeight="1" thickBot="1" x14ac:dyDescent="0.3">
      <c r="A23" s="8">
        <v>13</v>
      </c>
      <c r="B23" s="6" t="s">
        <v>282</v>
      </c>
      <c r="C23" s="30">
        <f>+'13 žitarice,mlevski izd.,testen'!I53</f>
        <v>0</v>
      </c>
    </row>
    <row r="24" spans="1:3" s="21" customFormat="1" ht="31.5" customHeight="1" thickBot="1" x14ac:dyDescent="0.3">
      <c r="A24" s="8">
        <v>14</v>
      </c>
      <c r="B24" s="6" t="s">
        <v>283</v>
      </c>
      <c r="C24" s="30">
        <f>+'14 kruh, pekovsko pec.'!I57</f>
        <v>0</v>
      </c>
    </row>
    <row r="25" spans="1:3" s="21" customFormat="1" ht="31.5" customHeight="1" thickBot="1" x14ac:dyDescent="0.3">
      <c r="A25" s="8">
        <v>15</v>
      </c>
      <c r="B25" s="6" t="s">
        <v>284</v>
      </c>
      <c r="C25" s="30">
        <f>+'15 pijače'!I61</f>
        <v>0</v>
      </c>
    </row>
    <row r="26" spans="1:3" s="21" customFormat="1" ht="31.5" customHeight="1" thickBot="1" x14ac:dyDescent="0.3">
      <c r="A26" s="8">
        <v>16</v>
      </c>
      <c r="B26" s="6" t="s">
        <v>285</v>
      </c>
      <c r="C26" s="30">
        <f>+'16 zamrznjena zelenj. , testo'!I55</f>
        <v>0</v>
      </c>
    </row>
    <row r="27" spans="1:3" ht="31.5" customHeight="1" thickBot="1" x14ac:dyDescent="0.3">
      <c r="A27" s="8">
        <v>17</v>
      </c>
      <c r="B27" s="6" t="s">
        <v>286</v>
      </c>
      <c r="C27" s="30">
        <f>+'17 juhe,pudingi,marmelade'!I47</f>
        <v>0</v>
      </c>
    </row>
    <row r="28" spans="1:3" ht="31.5" customHeight="1" thickBot="1" x14ac:dyDescent="0.3">
      <c r="A28" s="8">
        <v>18</v>
      </c>
      <c r="B28" s="6" t="s">
        <v>287</v>
      </c>
      <c r="C28" s="30">
        <f>+'18 čaji, dodat.jedem, vlož.povr'!I60</f>
        <v>0</v>
      </c>
    </row>
    <row r="29" spans="1:3" ht="31.5" customHeight="1" thickBot="1" x14ac:dyDescent="0.3">
      <c r="A29" s="8">
        <v>19</v>
      </c>
      <c r="B29" s="6" t="s">
        <v>288</v>
      </c>
      <c r="C29" s="30">
        <f>+'19 ost.preh.blago '!I74</f>
        <v>0</v>
      </c>
    </row>
    <row r="30" spans="1:3" ht="31.5" customHeight="1" thickBot="1" x14ac:dyDescent="0.3">
      <c r="A30" s="8">
        <v>20</v>
      </c>
      <c r="B30" s="6" t="s">
        <v>796</v>
      </c>
      <c r="C30" s="20">
        <f>+'20-ENTERALNA PREHRANA'!I21</f>
        <v>0</v>
      </c>
    </row>
    <row r="31" spans="1:3" ht="31.5" customHeight="1" thickBot="1" x14ac:dyDescent="0.3">
      <c r="A31" s="8">
        <v>21</v>
      </c>
      <c r="B31" s="6" t="s">
        <v>814</v>
      </c>
      <c r="C31" s="20">
        <f>+'21-predpripravljena sveža hrana'!I26</f>
        <v>0</v>
      </c>
    </row>
    <row r="32" spans="1:3" x14ac:dyDescent="0.25">
      <c r="B32" s="249" t="s">
        <v>875</v>
      </c>
      <c r="C32" s="251">
        <f>+C31+C30+C29+C28+C27+C26+C25+C24+C23+C22+C21+C20+C19+C18+C17+C16+C15+C14+C13+C12+C11</f>
        <v>0</v>
      </c>
    </row>
    <row r="33" spans="1:7" ht="15.75" thickBot="1" x14ac:dyDescent="0.3">
      <c r="B33" s="250"/>
      <c r="C33" s="252"/>
    </row>
    <row r="34" spans="1:7" x14ac:dyDescent="0.25">
      <c r="A34" s="15"/>
      <c r="C34" s="16"/>
      <c r="D34" s="16"/>
      <c r="E34" s="16"/>
      <c r="F34" s="16"/>
      <c r="G34" s="16"/>
    </row>
    <row r="35" spans="1:7" x14ac:dyDescent="0.25">
      <c r="A35" s="3"/>
      <c r="B35" s="2" t="s">
        <v>477</v>
      </c>
      <c r="C35" s="3"/>
      <c r="D35" s="3"/>
      <c r="E35" s="3"/>
      <c r="F35" s="3"/>
      <c r="G35" s="3"/>
    </row>
    <row r="36" spans="1:7" ht="15" customHeight="1" x14ac:dyDescent="0.25">
      <c r="A36" s="221"/>
      <c r="B36" s="222"/>
      <c r="C36" s="224"/>
      <c r="F36" s="3"/>
    </row>
    <row r="37" spans="1:7" x14ac:dyDescent="0.25">
      <c r="A37" t="s">
        <v>478</v>
      </c>
      <c r="B37" s="223"/>
      <c r="C37" t="s">
        <v>479</v>
      </c>
    </row>
    <row r="38" spans="1:7" x14ac:dyDescent="0.25">
      <c r="C38" s="171" t="s">
        <v>850</v>
      </c>
    </row>
  </sheetData>
  <sheetProtection algorithmName="SHA-512" hashValue="nWCBx7ZROBx8CiXrUStn94U02iaSBzbm/1/+t6M5vGTKyNTI0s/yBH//cQtL9K+7Y/AXPGhw+bzHbEzcfA08ag==" saltValue="/oTibibN3c3pqcsHYzml3A==" spinCount="100000" sheet="1" objects="1" scenarios="1"/>
  <sortState xmlns:xlrd2="http://schemas.microsoft.com/office/spreadsheetml/2017/richdata2" ref="A19:B31">
    <sortCondition ref="A19:A31"/>
  </sortState>
  <mergeCells count="6">
    <mergeCell ref="A5:C5"/>
    <mergeCell ref="B7:B10"/>
    <mergeCell ref="C7:C10"/>
    <mergeCell ref="B32:B33"/>
    <mergeCell ref="C32:C33"/>
    <mergeCell ref="A7:A10"/>
  </mergeCells>
  <pageMargins left="0.7" right="0.7" top="0.75" bottom="0.75" header="0.3" footer="0.3"/>
  <pageSetup paperSize="9" scale="79" orientation="portrait" r:id="rId1"/>
  <headerFooter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06C1-75A3-48E6-B279-0C451384442D}">
  <dimension ref="A1:M97"/>
  <sheetViews>
    <sheetView zoomScaleNormal="100" workbookViewId="0">
      <selection activeCell="C5" sqref="C5"/>
    </sheetView>
  </sheetViews>
  <sheetFormatPr defaultRowHeight="15" x14ac:dyDescent="0.25"/>
  <cols>
    <col min="1" max="1" width="5" customWidth="1"/>
    <col min="2" max="2" width="24.5703125" customWidth="1"/>
    <col min="5" max="6" width="12.28515625" customWidth="1"/>
    <col min="8" max="8" width="0" hidden="1" customWidth="1"/>
    <col min="9" max="9" width="13.5703125" customWidth="1"/>
    <col min="10" max="10" width="11.85546875" customWidth="1"/>
    <col min="11" max="11" width="18.5703125" bestFit="1" customWidth="1"/>
    <col min="12" max="12" width="14.28515625" bestFit="1" customWidth="1"/>
    <col min="13" max="13" width="13.710937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9.75" customHeight="1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ht="8.25" customHeight="1" x14ac:dyDescent="0.25">
      <c r="A6" s="2"/>
    </row>
    <row r="7" spans="1:13" x14ac:dyDescent="0.25">
      <c r="A7" s="3" t="s">
        <v>121</v>
      </c>
    </row>
    <row r="8" spans="1:13" ht="15.75" thickBot="1" x14ac:dyDescent="0.3">
      <c r="A8" s="3" t="s">
        <v>752</v>
      </c>
    </row>
    <row r="9" spans="1:13" ht="13.5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15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34.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6"/>
      <c r="J11" s="266"/>
      <c r="K11" s="260"/>
      <c r="L11" s="262"/>
      <c r="M11" s="264"/>
    </row>
    <row r="12" spans="1:13" ht="15.75" thickBot="1" x14ac:dyDescent="0.3">
      <c r="A12" s="13">
        <v>1</v>
      </c>
      <c r="B12" s="13">
        <v>2</v>
      </c>
      <c r="C12" s="13">
        <v>3</v>
      </c>
      <c r="D12" s="13">
        <v>4</v>
      </c>
      <c r="E12" s="106">
        <v>5</v>
      </c>
      <c r="F12" s="13">
        <v>6</v>
      </c>
      <c r="G12" s="13">
        <v>7</v>
      </c>
      <c r="H12" s="107">
        <v>9</v>
      </c>
      <c r="I12" s="13">
        <v>8</v>
      </c>
      <c r="J12" s="13">
        <v>9</v>
      </c>
      <c r="K12" s="32">
        <v>10</v>
      </c>
      <c r="L12" s="13">
        <v>11</v>
      </c>
      <c r="M12" s="13">
        <v>12</v>
      </c>
    </row>
    <row r="13" spans="1:13" x14ac:dyDescent="0.25">
      <c r="A13" s="37" t="s">
        <v>7</v>
      </c>
      <c r="B13" s="38" t="s">
        <v>122</v>
      </c>
      <c r="C13" s="39" t="s">
        <v>8</v>
      </c>
      <c r="D13" s="39" t="s">
        <v>9</v>
      </c>
      <c r="E13" s="39">
        <v>50</v>
      </c>
      <c r="F13" s="178"/>
      <c r="G13" s="211"/>
      <c r="H13" s="122">
        <f>+G13*I13</f>
        <v>0</v>
      </c>
      <c r="I13" s="118">
        <f t="shared" ref="I13:I44" si="0">+E13*F13</f>
        <v>0</v>
      </c>
      <c r="J13" s="118">
        <f>+H13+I13</f>
        <v>0</v>
      </c>
      <c r="K13" s="188"/>
      <c r="L13" s="189"/>
      <c r="M13" s="190"/>
    </row>
    <row r="14" spans="1:13" x14ac:dyDescent="0.25">
      <c r="A14" s="40" t="s">
        <v>10</v>
      </c>
      <c r="B14" s="35" t="s">
        <v>123</v>
      </c>
      <c r="C14" s="36" t="s">
        <v>8</v>
      </c>
      <c r="D14" s="36" t="s">
        <v>9</v>
      </c>
      <c r="E14" s="64">
        <v>3950</v>
      </c>
      <c r="F14" s="180"/>
      <c r="G14" s="208"/>
      <c r="H14" s="137">
        <f t="shared" ref="H14:H77" si="1">+G14*I14</f>
        <v>0</v>
      </c>
      <c r="I14" s="119">
        <f t="shared" si="0"/>
        <v>0</v>
      </c>
      <c r="J14" s="119">
        <f t="shared" ref="J14:J77" si="2">+H14+I14</f>
        <v>0</v>
      </c>
      <c r="K14" s="191"/>
      <c r="L14" s="192"/>
      <c r="M14" s="193"/>
    </row>
    <row r="15" spans="1:13" x14ac:dyDescent="0.25">
      <c r="A15" s="40" t="s">
        <v>11</v>
      </c>
      <c r="B15" s="58" t="s">
        <v>212</v>
      </c>
      <c r="C15" s="36" t="s">
        <v>8</v>
      </c>
      <c r="D15" s="36" t="s">
        <v>9</v>
      </c>
      <c r="E15" s="36">
        <v>40</v>
      </c>
      <c r="F15" s="180"/>
      <c r="G15" s="208"/>
      <c r="H15" s="137">
        <f t="shared" si="1"/>
        <v>0</v>
      </c>
      <c r="I15" s="119">
        <f t="shared" si="0"/>
        <v>0</v>
      </c>
      <c r="J15" s="119">
        <f t="shared" si="2"/>
        <v>0</v>
      </c>
      <c r="K15" s="191"/>
      <c r="L15" s="192"/>
      <c r="M15" s="193"/>
    </row>
    <row r="16" spans="1:13" x14ac:dyDescent="0.25">
      <c r="A16" s="40" t="s">
        <v>12</v>
      </c>
      <c r="B16" s="58" t="s">
        <v>124</v>
      </c>
      <c r="C16" s="36" t="s">
        <v>8</v>
      </c>
      <c r="D16" s="36" t="s">
        <v>9</v>
      </c>
      <c r="E16" s="36">
        <v>700</v>
      </c>
      <c r="F16" s="180"/>
      <c r="G16" s="208"/>
      <c r="H16" s="137">
        <f t="shared" si="1"/>
        <v>0</v>
      </c>
      <c r="I16" s="119">
        <f t="shared" si="0"/>
        <v>0</v>
      </c>
      <c r="J16" s="119">
        <f t="shared" si="2"/>
        <v>0</v>
      </c>
      <c r="K16" s="191"/>
      <c r="L16" s="192"/>
      <c r="M16" s="193"/>
    </row>
    <row r="17" spans="1:13" x14ac:dyDescent="0.25">
      <c r="A17" s="40" t="s">
        <v>14</v>
      </c>
      <c r="B17" s="35" t="s">
        <v>125</v>
      </c>
      <c r="C17" s="36" t="s">
        <v>8</v>
      </c>
      <c r="D17" s="36" t="s">
        <v>9</v>
      </c>
      <c r="E17" s="36">
        <v>100</v>
      </c>
      <c r="F17" s="180"/>
      <c r="G17" s="208"/>
      <c r="H17" s="137">
        <f t="shared" si="1"/>
        <v>0</v>
      </c>
      <c r="I17" s="119">
        <f t="shared" si="0"/>
        <v>0</v>
      </c>
      <c r="J17" s="119">
        <f t="shared" si="2"/>
        <v>0</v>
      </c>
      <c r="K17" s="191"/>
      <c r="L17" s="192"/>
      <c r="M17" s="193"/>
    </row>
    <row r="18" spans="1:13" x14ac:dyDescent="0.25">
      <c r="A18" s="40" t="s">
        <v>15</v>
      </c>
      <c r="B18" s="58" t="s">
        <v>126</v>
      </c>
      <c r="C18" s="36" t="s">
        <v>8</v>
      </c>
      <c r="D18" s="36" t="s">
        <v>9</v>
      </c>
      <c r="E18" s="36">
        <v>5</v>
      </c>
      <c r="F18" s="180"/>
      <c r="G18" s="208"/>
      <c r="H18" s="137">
        <f t="shared" si="1"/>
        <v>0</v>
      </c>
      <c r="I18" s="119">
        <f t="shared" si="0"/>
        <v>0</v>
      </c>
      <c r="J18" s="119">
        <f t="shared" si="2"/>
        <v>0</v>
      </c>
      <c r="K18" s="191"/>
      <c r="L18" s="192"/>
      <c r="M18" s="193"/>
    </row>
    <row r="19" spans="1:13" x14ac:dyDescent="0.25">
      <c r="A19" s="40" t="s">
        <v>17</v>
      </c>
      <c r="B19" s="35" t="s">
        <v>127</v>
      </c>
      <c r="C19" s="36" t="s">
        <v>8</v>
      </c>
      <c r="D19" s="36" t="s">
        <v>9</v>
      </c>
      <c r="E19" s="36">
        <v>60</v>
      </c>
      <c r="F19" s="180"/>
      <c r="G19" s="208"/>
      <c r="H19" s="137">
        <f t="shared" si="1"/>
        <v>0</v>
      </c>
      <c r="I19" s="119">
        <f t="shared" si="0"/>
        <v>0</v>
      </c>
      <c r="J19" s="119">
        <f t="shared" si="2"/>
        <v>0</v>
      </c>
      <c r="K19" s="191"/>
      <c r="L19" s="192"/>
      <c r="M19" s="193"/>
    </row>
    <row r="20" spans="1:13" x14ac:dyDescent="0.25">
      <c r="A20" s="40" t="s">
        <v>18</v>
      </c>
      <c r="B20" s="35" t="s">
        <v>128</v>
      </c>
      <c r="C20" s="36" t="s">
        <v>8</v>
      </c>
      <c r="D20" s="36" t="s">
        <v>9</v>
      </c>
      <c r="E20" s="36">
        <v>200</v>
      </c>
      <c r="F20" s="180"/>
      <c r="G20" s="208"/>
      <c r="H20" s="137">
        <f t="shared" si="1"/>
        <v>0</v>
      </c>
      <c r="I20" s="119">
        <f t="shared" si="0"/>
        <v>0</v>
      </c>
      <c r="J20" s="119">
        <f t="shared" si="2"/>
        <v>0</v>
      </c>
      <c r="K20" s="191"/>
      <c r="L20" s="192"/>
      <c r="M20" s="193"/>
    </row>
    <row r="21" spans="1:13" x14ac:dyDescent="0.25">
      <c r="A21" s="40" t="s">
        <v>20</v>
      </c>
      <c r="B21" s="35" t="s">
        <v>129</v>
      </c>
      <c r="C21" s="36" t="s">
        <v>8</v>
      </c>
      <c r="D21" s="36" t="s">
        <v>9</v>
      </c>
      <c r="E21" s="36">
        <v>200</v>
      </c>
      <c r="F21" s="180"/>
      <c r="G21" s="208"/>
      <c r="H21" s="137">
        <f t="shared" si="1"/>
        <v>0</v>
      </c>
      <c r="I21" s="119">
        <f t="shared" si="0"/>
        <v>0</v>
      </c>
      <c r="J21" s="119">
        <f t="shared" si="2"/>
        <v>0</v>
      </c>
      <c r="K21" s="191"/>
      <c r="L21" s="192"/>
      <c r="M21" s="193"/>
    </row>
    <row r="22" spans="1:13" x14ac:dyDescent="0.25">
      <c r="A22" s="40" t="s">
        <v>21</v>
      </c>
      <c r="B22" s="35" t="s">
        <v>130</v>
      </c>
      <c r="C22" s="36" t="s">
        <v>8</v>
      </c>
      <c r="D22" s="36" t="s">
        <v>9</v>
      </c>
      <c r="E22" s="64">
        <v>1000</v>
      </c>
      <c r="F22" s="180"/>
      <c r="G22" s="208"/>
      <c r="H22" s="137">
        <f t="shared" si="1"/>
        <v>0</v>
      </c>
      <c r="I22" s="119">
        <f t="shared" si="0"/>
        <v>0</v>
      </c>
      <c r="J22" s="119">
        <f t="shared" si="2"/>
        <v>0</v>
      </c>
      <c r="K22" s="191"/>
      <c r="L22" s="192"/>
      <c r="M22" s="193"/>
    </row>
    <row r="23" spans="1:13" x14ac:dyDescent="0.25">
      <c r="A23" s="40" t="s">
        <v>22</v>
      </c>
      <c r="B23" s="35" t="s">
        <v>363</v>
      </c>
      <c r="C23" s="36" t="s">
        <v>8</v>
      </c>
      <c r="D23" s="36" t="s">
        <v>9</v>
      </c>
      <c r="E23" s="36">
        <v>100</v>
      </c>
      <c r="F23" s="180"/>
      <c r="G23" s="208"/>
      <c r="H23" s="137">
        <f t="shared" si="1"/>
        <v>0</v>
      </c>
      <c r="I23" s="119">
        <f t="shared" si="0"/>
        <v>0</v>
      </c>
      <c r="J23" s="119">
        <f t="shared" si="2"/>
        <v>0</v>
      </c>
      <c r="K23" s="191"/>
      <c r="L23" s="192"/>
      <c r="M23" s="193"/>
    </row>
    <row r="24" spans="1:13" x14ac:dyDescent="0.25">
      <c r="A24" s="40" t="s">
        <v>23</v>
      </c>
      <c r="B24" s="35" t="s">
        <v>362</v>
      </c>
      <c r="C24" s="36" t="s">
        <v>8</v>
      </c>
      <c r="D24" s="36" t="s">
        <v>9</v>
      </c>
      <c r="E24" s="36">
        <v>100</v>
      </c>
      <c r="F24" s="180"/>
      <c r="G24" s="208"/>
      <c r="H24" s="137">
        <f t="shared" si="1"/>
        <v>0</v>
      </c>
      <c r="I24" s="119">
        <f t="shared" si="0"/>
        <v>0</v>
      </c>
      <c r="J24" s="119">
        <f t="shared" si="2"/>
        <v>0</v>
      </c>
      <c r="K24" s="191"/>
      <c r="L24" s="192"/>
      <c r="M24" s="193"/>
    </row>
    <row r="25" spans="1:13" x14ac:dyDescent="0.25">
      <c r="A25" s="40" t="s">
        <v>24</v>
      </c>
      <c r="B25" s="35" t="s">
        <v>388</v>
      </c>
      <c r="C25" s="36" t="s">
        <v>8</v>
      </c>
      <c r="D25" s="36" t="s">
        <v>9</v>
      </c>
      <c r="E25" s="64">
        <v>1000</v>
      </c>
      <c r="F25" s="180"/>
      <c r="G25" s="208"/>
      <c r="H25" s="137">
        <f t="shared" si="1"/>
        <v>0</v>
      </c>
      <c r="I25" s="119">
        <f t="shared" si="0"/>
        <v>0</v>
      </c>
      <c r="J25" s="119">
        <f t="shared" si="2"/>
        <v>0</v>
      </c>
      <c r="K25" s="191"/>
      <c r="L25" s="192"/>
      <c r="M25" s="193"/>
    </row>
    <row r="26" spans="1:13" x14ac:dyDescent="0.25">
      <c r="A26" s="40" t="s">
        <v>25</v>
      </c>
      <c r="B26" s="35" t="s">
        <v>385</v>
      </c>
      <c r="C26" s="36" t="s">
        <v>8</v>
      </c>
      <c r="D26" s="36" t="s">
        <v>9</v>
      </c>
      <c r="E26" s="64">
        <v>1000</v>
      </c>
      <c r="F26" s="180"/>
      <c r="G26" s="208"/>
      <c r="H26" s="137">
        <f t="shared" si="1"/>
        <v>0</v>
      </c>
      <c r="I26" s="119">
        <f t="shared" si="0"/>
        <v>0</v>
      </c>
      <c r="J26" s="119">
        <f t="shared" si="2"/>
        <v>0</v>
      </c>
      <c r="K26" s="191"/>
      <c r="L26" s="192"/>
      <c r="M26" s="193"/>
    </row>
    <row r="27" spans="1:13" x14ac:dyDescent="0.25">
      <c r="A27" s="40" t="s">
        <v>26</v>
      </c>
      <c r="B27" s="35" t="s">
        <v>386</v>
      </c>
      <c r="C27" s="36" t="s">
        <v>8</v>
      </c>
      <c r="D27" s="36" t="s">
        <v>9</v>
      </c>
      <c r="E27" s="64">
        <v>1000</v>
      </c>
      <c r="F27" s="180"/>
      <c r="G27" s="208"/>
      <c r="H27" s="137">
        <f t="shared" si="1"/>
        <v>0</v>
      </c>
      <c r="I27" s="119">
        <f t="shared" si="0"/>
        <v>0</v>
      </c>
      <c r="J27" s="119">
        <f t="shared" si="2"/>
        <v>0</v>
      </c>
      <c r="K27" s="191"/>
      <c r="L27" s="192"/>
      <c r="M27" s="193"/>
    </row>
    <row r="28" spans="1:13" x14ac:dyDescent="0.25">
      <c r="A28" s="40" t="s">
        <v>27</v>
      </c>
      <c r="B28" s="35" t="s">
        <v>387</v>
      </c>
      <c r="C28" s="36" t="s">
        <v>8</v>
      </c>
      <c r="D28" s="36" t="s">
        <v>9</v>
      </c>
      <c r="E28" s="36">
        <v>500</v>
      </c>
      <c r="F28" s="180"/>
      <c r="G28" s="208"/>
      <c r="H28" s="137">
        <f t="shared" si="1"/>
        <v>0</v>
      </c>
      <c r="I28" s="119">
        <f t="shared" si="0"/>
        <v>0</v>
      </c>
      <c r="J28" s="119">
        <f t="shared" si="2"/>
        <v>0</v>
      </c>
      <c r="K28" s="191"/>
      <c r="L28" s="192"/>
      <c r="M28" s="193"/>
    </row>
    <row r="29" spans="1:13" x14ac:dyDescent="0.25">
      <c r="A29" s="40" t="s">
        <v>28</v>
      </c>
      <c r="B29" s="35" t="s">
        <v>131</v>
      </c>
      <c r="C29" s="36" t="s">
        <v>8</v>
      </c>
      <c r="D29" s="36" t="s">
        <v>9</v>
      </c>
      <c r="E29" s="36">
        <v>250</v>
      </c>
      <c r="F29" s="180"/>
      <c r="G29" s="208"/>
      <c r="H29" s="137">
        <f t="shared" si="1"/>
        <v>0</v>
      </c>
      <c r="I29" s="119">
        <f t="shared" si="0"/>
        <v>0</v>
      </c>
      <c r="J29" s="119">
        <f t="shared" si="2"/>
        <v>0</v>
      </c>
      <c r="K29" s="191"/>
      <c r="L29" s="192"/>
      <c r="M29" s="193"/>
    </row>
    <row r="30" spans="1:13" x14ac:dyDescent="0.25">
      <c r="A30" s="40" t="s">
        <v>29</v>
      </c>
      <c r="B30" s="35" t="s">
        <v>132</v>
      </c>
      <c r="C30" s="36" t="s">
        <v>8</v>
      </c>
      <c r="D30" s="36" t="s">
        <v>9</v>
      </c>
      <c r="E30" s="36">
        <v>600</v>
      </c>
      <c r="F30" s="180"/>
      <c r="G30" s="208"/>
      <c r="H30" s="137">
        <f t="shared" si="1"/>
        <v>0</v>
      </c>
      <c r="I30" s="119">
        <f t="shared" si="0"/>
        <v>0</v>
      </c>
      <c r="J30" s="119">
        <f t="shared" si="2"/>
        <v>0</v>
      </c>
      <c r="K30" s="191"/>
      <c r="L30" s="192"/>
      <c r="M30" s="193"/>
    </row>
    <row r="31" spans="1:13" x14ac:dyDescent="0.25">
      <c r="A31" s="40" t="s">
        <v>30</v>
      </c>
      <c r="B31" s="35" t="s">
        <v>133</v>
      </c>
      <c r="C31" s="36" t="s">
        <v>8</v>
      </c>
      <c r="D31" s="36" t="s">
        <v>9</v>
      </c>
      <c r="E31" s="36">
        <v>150</v>
      </c>
      <c r="F31" s="180"/>
      <c r="G31" s="208"/>
      <c r="H31" s="137">
        <f t="shared" si="1"/>
        <v>0</v>
      </c>
      <c r="I31" s="119">
        <f t="shared" si="0"/>
        <v>0</v>
      </c>
      <c r="J31" s="119">
        <f t="shared" si="2"/>
        <v>0</v>
      </c>
      <c r="K31" s="191"/>
      <c r="L31" s="192"/>
      <c r="M31" s="193"/>
    </row>
    <row r="32" spans="1:13" x14ac:dyDescent="0.25">
      <c r="A32" s="40" t="s">
        <v>31</v>
      </c>
      <c r="B32" s="35" t="s">
        <v>134</v>
      </c>
      <c r="C32" s="36" t="s">
        <v>8</v>
      </c>
      <c r="D32" s="36" t="s">
        <v>9</v>
      </c>
      <c r="E32" s="36">
        <v>70</v>
      </c>
      <c r="F32" s="180"/>
      <c r="G32" s="208"/>
      <c r="H32" s="137">
        <f t="shared" si="1"/>
        <v>0</v>
      </c>
      <c r="I32" s="119">
        <f t="shared" si="0"/>
        <v>0</v>
      </c>
      <c r="J32" s="119">
        <f t="shared" si="2"/>
        <v>0</v>
      </c>
      <c r="K32" s="191"/>
      <c r="L32" s="192"/>
      <c r="M32" s="193"/>
    </row>
    <row r="33" spans="1:13" x14ac:dyDescent="0.25">
      <c r="A33" s="40" t="s">
        <v>33</v>
      </c>
      <c r="B33" s="35" t="s">
        <v>135</v>
      </c>
      <c r="C33" s="36" t="s">
        <v>8</v>
      </c>
      <c r="D33" s="36" t="s">
        <v>9</v>
      </c>
      <c r="E33" s="36">
        <v>250</v>
      </c>
      <c r="F33" s="180"/>
      <c r="G33" s="208"/>
      <c r="H33" s="137">
        <f t="shared" si="1"/>
        <v>0</v>
      </c>
      <c r="I33" s="119">
        <f t="shared" si="0"/>
        <v>0</v>
      </c>
      <c r="J33" s="119">
        <f t="shared" si="2"/>
        <v>0</v>
      </c>
      <c r="K33" s="191"/>
      <c r="L33" s="192"/>
      <c r="M33" s="193"/>
    </row>
    <row r="34" spans="1:13" x14ac:dyDescent="0.25">
      <c r="A34" s="40" t="s">
        <v>35</v>
      </c>
      <c r="B34" s="35" t="s">
        <v>222</v>
      </c>
      <c r="C34" s="36" t="s">
        <v>8</v>
      </c>
      <c r="D34" s="36" t="s">
        <v>9</v>
      </c>
      <c r="E34" s="36">
        <v>20</v>
      </c>
      <c r="F34" s="180"/>
      <c r="G34" s="208"/>
      <c r="H34" s="137">
        <f t="shared" si="1"/>
        <v>0</v>
      </c>
      <c r="I34" s="119">
        <f t="shared" si="0"/>
        <v>0</v>
      </c>
      <c r="J34" s="119">
        <f t="shared" si="2"/>
        <v>0</v>
      </c>
      <c r="K34" s="191"/>
      <c r="L34" s="192"/>
      <c r="M34" s="193"/>
    </row>
    <row r="35" spans="1:13" x14ac:dyDescent="0.25">
      <c r="A35" s="40" t="s">
        <v>37</v>
      </c>
      <c r="B35" s="35" t="s">
        <v>136</v>
      </c>
      <c r="C35" s="36" t="s">
        <v>8</v>
      </c>
      <c r="D35" s="36" t="s">
        <v>9</v>
      </c>
      <c r="E35" s="36">
        <v>350</v>
      </c>
      <c r="F35" s="180"/>
      <c r="G35" s="208"/>
      <c r="H35" s="137">
        <f t="shared" si="1"/>
        <v>0</v>
      </c>
      <c r="I35" s="119">
        <f t="shared" si="0"/>
        <v>0</v>
      </c>
      <c r="J35" s="119">
        <f t="shared" si="2"/>
        <v>0</v>
      </c>
      <c r="K35" s="191"/>
      <c r="L35" s="192"/>
      <c r="M35" s="193"/>
    </row>
    <row r="36" spans="1:13" x14ac:dyDescent="0.25">
      <c r="A36" s="40" t="s">
        <v>38</v>
      </c>
      <c r="B36" s="35" t="s">
        <v>137</v>
      </c>
      <c r="C36" s="36" t="s">
        <v>8</v>
      </c>
      <c r="D36" s="36" t="s">
        <v>9</v>
      </c>
      <c r="E36" s="36">
        <v>100</v>
      </c>
      <c r="F36" s="180"/>
      <c r="G36" s="208"/>
      <c r="H36" s="137">
        <f t="shared" si="1"/>
        <v>0</v>
      </c>
      <c r="I36" s="119">
        <f t="shared" si="0"/>
        <v>0</v>
      </c>
      <c r="J36" s="119">
        <f t="shared" si="2"/>
        <v>0</v>
      </c>
      <c r="K36" s="191"/>
      <c r="L36" s="192"/>
      <c r="M36" s="193"/>
    </row>
    <row r="37" spans="1:13" x14ac:dyDescent="0.25">
      <c r="A37" s="40" t="s">
        <v>39</v>
      </c>
      <c r="B37" s="35" t="s">
        <v>139</v>
      </c>
      <c r="C37" s="36" t="s">
        <v>8</v>
      </c>
      <c r="D37" s="36" t="s">
        <v>9</v>
      </c>
      <c r="E37" s="36">
        <v>100</v>
      </c>
      <c r="F37" s="180"/>
      <c r="G37" s="208"/>
      <c r="H37" s="137">
        <f t="shared" si="1"/>
        <v>0</v>
      </c>
      <c r="I37" s="119">
        <f t="shared" si="0"/>
        <v>0</v>
      </c>
      <c r="J37" s="119">
        <f t="shared" si="2"/>
        <v>0</v>
      </c>
      <c r="K37" s="191"/>
      <c r="L37" s="192"/>
      <c r="M37" s="193"/>
    </row>
    <row r="38" spans="1:13" x14ac:dyDescent="0.25">
      <c r="A38" s="40" t="s">
        <v>40</v>
      </c>
      <c r="B38" s="35" t="s">
        <v>138</v>
      </c>
      <c r="C38" s="36" t="s">
        <v>8</v>
      </c>
      <c r="D38" s="36" t="s">
        <v>9</v>
      </c>
      <c r="E38" s="36">
        <v>300</v>
      </c>
      <c r="F38" s="180"/>
      <c r="G38" s="208"/>
      <c r="H38" s="137">
        <f t="shared" si="1"/>
        <v>0</v>
      </c>
      <c r="I38" s="119">
        <f t="shared" si="0"/>
        <v>0</v>
      </c>
      <c r="J38" s="119">
        <f t="shared" si="2"/>
        <v>0</v>
      </c>
      <c r="K38" s="191"/>
      <c r="L38" s="192"/>
      <c r="M38" s="193"/>
    </row>
    <row r="39" spans="1:13" x14ac:dyDescent="0.25">
      <c r="A39" s="40" t="s">
        <v>41</v>
      </c>
      <c r="B39" s="35" t="s">
        <v>140</v>
      </c>
      <c r="C39" s="36" t="s">
        <v>8</v>
      </c>
      <c r="D39" s="36" t="s">
        <v>9</v>
      </c>
      <c r="E39" s="36">
        <v>280</v>
      </c>
      <c r="F39" s="180"/>
      <c r="G39" s="208"/>
      <c r="H39" s="137">
        <f t="shared" si="1"/>
        <v>0</v>
      </c>
      <c r="I39" s="119">
        <f t="shared" si="0"/>
        <v>0</v>
      </c>
      <c r="J39" s="119">
        <f t="shared" si="2"/>
        <v>0</v>
      </c>
      <c r="K39" s="191"/>
      <c r="L39" s="192"/>
      <c r="M39" s="193"/>
    </row>
    <row r="40" spans="1:13" x14ac:dyDescent="0.25">
      <c r="A40" s="40" t="s">
        <v>42</v>
      </c>
      <c r="B40" s="35" t="s">
        <v>141</v>
      </c>
      <c r="C40" s="36" t="s">
        <v>8</v>
      </c>
      <c r="D40" s="36" t="s">
        <v>9</v>
      </c>
      <c r="E40" s="36">
        <v>650</v>
      </c>
      <c r="F40" s="180"/>
      <c r="G40" s="208"/>
      <c r="H40" s="137">
        <f t="shared" si="1"/>
        <v>0</v>
      </c>
      <c r="I40" s="119">
        <f t="shared" si="0"/>
        <v>0</v>
      </c>
      <c r="J40" s="119">
        <f t="shared" si="2"/>
        <v>0</v>
      </c>
      <c r="K40" s="191"/>
      <c r="L40" s="192"/>
      <c r="M40" s="193"/>
    </row>
    <row r="41" spans="1:13" x14ac:dyDescent="0.25">
      <c r="A41" s="40" t="s">
        <v>43</v>
      </c>
      <c r="B41" s="35" t="s">
        <v>365</v>
      </c>
      <c r="C41" s="36" t="s">
        <v>8</v>
      </c>
      <c r="D41" s="36" t="s">
        <v>9</v>
      </c>
      <c r="E41" s="36">
        <v>10</v>
      </c>
      <c r="F41" s="180"/>
      <c r="G41" s="208"/>
      <c r="H41" s="137">
        <f t="shared" si="1"/>
        <v>0</v>
      </c>
      <c r="I41" s="119">
        <f t="shared" si="0"/>
        <v>0</v>
      </c>
      <c r="J41" s="119">
        <f t="shared" si="2"/>
        <v>0</v>
      </c>
      <c r="K41" s="191"/>
      <c r="L41" s="192"/>
      <c r="M41" s="193"/>
    </row>
    <row r="42" spans="1:13" x14ac:dyDescent="0.25">
      <c r="A42" s="40" t="s">
        <v>45</v>
      </c>
      <c r="B42" s="35" t="s">
        <v>142</v>
      </c>
      <c r="C42" s="36" t="s">
        <v>8</v>
      </c>
      <c r="D42" s="36" t="s">
        <v>9</v>
      </c>
      <c r="E42" s="36">
        <v>750</v>
      </c>
      <c r="F42" s="180"/>
      <c r="G42" s="208"/>
      <c r="H42" s="137">
        <f t="shared" si="1"/>
        <v>0</v>
      </c>
      <c r="I42" s="119">
        <f t="shared" si="0"/>
        <v>0</v>
      </c>
      <c r="J42" s="119">
        <f t="shared" si="2"/>
        <v>0</v>
      </c>
      <c r="K42" s="191"/>
      <c r="L42" s="192"/>
      <c r="M42" s="193"/>
    </row>
    <row r="43" spans="1:13" x14ac:dyDescent="0.25">
      <c r="A43" s="40" t="s">
        <v>47</v>
      </c>
      <c r="B43" s="35" t="s">
        <v>361</v>
      </c>
      <c r="C43" s="36" t="s">
        <v>8</v>
      </c>
      <c r="D43" s="36" t="s">
        <v>9</v>
      </c>
      <c r="E43" s="36">
        <v>40</v>
      </c>
      <c r="F43" s="180"/>
      <c r="G43" s="208"/>
      <c r="H43" s="137">
        <f t="shared" si="1"/>
        <v>0</v>
      </c>
      <c r="I43" s="119">
        <f t="shared" si="0"/>
        <v>0</v>
      </c>
      <c r="J43" s="119">
        <f t="shared" si="2"/>
        <v>0</v>
      </c>
      <c r="K43" s="191"/>
      <c r="L43" s="192"/>
      <c r="M43" s="193"/>
    </row>
    <row r="44" spans="1:13" x14ac:dyDescent="0.25">
      <c r="A44" s="40" t="s">
        <v>48</v>
      </c>
      <c r="B44" s="35" t="s">
        <v>364</v>
      </c>
      <c r="C44" s="36" t="s">
        <v>8</v>
      </c>
      <c r="D44" s="36" t="s">
        <v>9</v>
      </c>
      <c r="E44" s="36">
        <v>40</v>
      </c>
      <c r="F44" s="180"/>
      <c r="G44" s="208"/>
      <c r="H44" s="137">
        <f t="shared" si="1"/>
        <v>0</v>
      </c>
      <c r="I44" s="119">
        <f t="shared" si="0"/>
        <v>0</v>
      </c>
      <c r="J44" s="119">
        <f t="shared" si="2"/>
        <v>0</v>
      </c>
      <c r="K44" s="191"/>
      <c r="L44" s="192"/>
      <c r="M44" s="193"/>
    </row>
    <row r="45" spans="1:13" x14ac:dyDescent="0.25">
      <c r="A45" s="40" t="s">
        <v>50</v>
      </c>
      <c r="B45" s="35" t="s">
        <v>143</v>
      </c>
      <c r="C45" s="36" t="s">
        <v>8</v>
      </c>
      <c r="D45" s="36" t="s">
        <v>9</v>
      </c>
      <c r="E45" s="36">
        <v>250</v>
      </c>
      <c r="F45" s="180"/>
      <c r="G45" s="208"/>
      <c r="H45" s="137">
        <f t="shared" si="1"/>
        <v>0</v>
      </c>
      <c r="I45" s="119">
        <f t="shared" ref="I45:I76" si="3">+E45*F45</f>
        <v>0</v>
      </c>
      <c r="J45" s="119">
        <f t="shared" si="2"/>
        <v>0</v>
      </c>
      <c r="K45" s="191"/>
      <c r="L45" s="192"/>
      <c r="M45" s="193"/>
    </row>
    <row r="46" spans="1:13" x14ac:dyDescent="0.25">
      <c r="A46" s="40" t="s">
        <v>185</v>
      </c>
      <c r="B46" s="35" t="s">
        <v>144</v>
      </c>
      <c r="C46" s="36" t="s">
        <v>8</v>
      </c>
      <c r="D46" s="36" t="s">
        <v>9</v>
      </c>
      <c r="E46" s="36">
        <v>80</v>
      </c>
      <c r="F46" s="180"/>
      <c r="G46" s="208"/>
      <c r="H46" s="137">
        <f t="shared" si="1"/>
        <v>0</v>
      </c>
      <c r="I46" s="119">
        <f t="shared" si="3"/>
        <v>0</v>
      </c>
      <c r="J46" s="119">
        <f t="shared" si="2"/>
        <v>0</v>
      </c>
      <c r="K46" s="191"/>
      <c r="L46" s="192"/>
      <c r="M46" s="193"/>
    </row>
    <row r="47" spans="1:13" x14ac:dyDescent="0.25">
      <c r="A47" s="40" t="s">
        <v>186</v>
      </c>
      <c r="B47" s="35" t="s">
        <v>145</v>
      </c>
      <c r="C47" s="36" t="s">
        <v>8</v>
      </c>
      <c r="D47" s="36" t="s">
        <v>9</v>
      </c>
      <c r="E47" s="36">
        <v>350</v>
      </c>
      <c r="F47" s="180"/>
      <c r="G47" s="208"/>
      <c r="H47" s="137">
        <f t="shared" si="1"/>
        <v>0</v>
      </c>
      <c r="I47" s="119">
        <f t="shared" si="3"/>
        <v>0</v>
      </c>
      <c r="J47" s="119">
        <f t="shared" si="2"/>
        <v>0</v>
      </c>
      <c r="K47" s="191"/>
      <c r="L47" s="192"/>
      <c r="M47" s="193"/>
    </row>
    <row r="48" spans="1:13" x14ac:dyDescent="0.25">
      <c r="A48" s="40" t="s">
        <v>250</v>
      </c>
      <c r="B48" s="35" t="s">
        <v>376</v>
      </c>
      <c r="C48" s="36" t="s">
        <v>8</v>
      </c>
      <c r="D48" s="36" t="s">
        <v>9</v>
      </c>
      <c r="E48" s="36">
        <v>60</v>
      </c>
      <c r="F48" s="180"/>
      <c r="G48" s="208"/>
      <c r="H48" s="137">
        <f t="shared" si="1"/>
        <v>0</v>
      </c>
      <c r="I48" s="119">
        <f t="shared" si="3"/>
        <v>0</v>
      </c>
      <c r="J48" s="119">
        <f t="shared" si="2"/>
        <v>0</v>
      </c>
      <c r="K48" s="191"/>
      <c r="L48" s="192"/>
      <c r="M48" s="193"/>
    </row>
    <row r="49" spans="1:13" x14ac:dyDescent="0.25">
      <c r="A49" s="40" t="s">
        <v>251</v>
      </c>
      <c r="B49" s="35" t="s">
        <v>366</v>
      </c>
      <c r="C49" s="36" t="s">
        <v>8</v>
      </c>
      <c r="D49" s="36" t="s">
        <v>9</v>
      </c>
      <c r="E49" s="36">
        <v>200</v>
      </c>
      <c r="F49" s="180"/>
      <c r="G49" s="208"/>
      <c r="H49" s="137">
        <f t="shared" si="1"/>
        <v>0</v>
      </c>
      <c r="I49" s="119">
        <f t="shared" si="3"/>
        <v>0</v>
      </c>
      <c r="J49" s="119">
        <f t="shared" si="2"/>
        <v>0</v>
      </c>
      <c r="K49" s="191"/>
      <c r="L49" s="192"/>
      <c r="M49" s="193"/>
    </row>
    <row r="50" spans="1:13" x14ac:dyDescent="0.25">
      <c r="A50" s="40" t="s">
        <v>252</v>
      </c>
      <c r="B50" s="35" t="s">
        <v>147</v>
      </c>
      <c r="C50" s="36" t="s">
        <v>8</v>
      </c>
      <c r="D50" s="36" t="s">
        <v>9</v>
      </c>
      <c r="E50" s="36">
        <v>250</v>
      </c>
      <c r="F50" s="180"/>
      <c r="G50" s="208"/>
      <c r="H50" s="137">
        <f t="shared" si="1"/>
        <v>0</v>
      </c>
      <c r="I50" s="119">
        <f t="shared" si="3"/>
        <v>0</v>
      </c>
      <c r="J50" s="119">
        <f t="shared" si="2"/>
        <v>0</v>
      </c>
      <c r="K50" s="191"/>
      <c r="L50" s="192"/>
      <c r="M50" s="193"/>
    </row>
    <row r="51" spans="1:13" x14ac:dyDescent="0.25">
      <c r="A51" s="40" t="s">
        <v>253</v>
      </c>
      <c r="B51" s="58" t="s">
        <v>148</v>
      </c>
      <c r="C51" s="36" t="s">
        <v>8</v>
      </c>
      <c r="D51" s="36" t="s">
        <v>9</v>
      </c>
      <c r="E51" s="36">
        <v>10</v>
      </c>
      <c r="F51" s="180"/>
      <c r="G51" s="208"/>
      <c r="H51" s="137">
        <f t="shared" si="1"/>
        <v>0</v>
      </c>
      <c r="I51" s="119">
        <f t="shared" si="3"/>
        <v>0</v>
      </c>
      <c r="J51" s="119">
        <f t="shared" si="2"/>
        <v>0</v>
      </c>
      <c r="K51" s="191"/>
      <c r="L51" s="192"/>
      <c r="M51" s="193"/>
    </row>
    <row r="52" spans="1:13" x14ac:dyDescent="0.25">
      <c r="A52" s="40" t="s">
        <v>255</v>
      </c>
      <c r="B52" s="35" t="s">
        <v>149</v>
      </c>
      <c r="C52" s="36" t="s">
        <v>8</v>
      </c>
      <c r="D52" s="36" t="s">
        <v>9</v>
      </c>
      <c r="E52" s="64">
        <v>1650</v>
      </c>
      <c r="F52" s="180"/>
      <c r="G52" s="208"/>
      <c r="H52" s="137">
        <f t="shared" si="1"/>
        <v>0</v>
      </c>
      <c r="I52" s="119">
        <f t="shared" si="3"/>
        <v>0</v>
      </c>
      <c r="J52" s="119">
        <f t="shared" si="2"/>
        <v>0</v>
      </c>
      <c r="K52" s="191"/>
      <c r="L52" s="192"/>
      <c r="M52" s="193"/>
    </row>
    <row r="53" spans="1:13" x14ac:dyDescent="0.25">
      <c r="A53" s="40" t="s">
        <v>256</v>
      </c>
      <c r="B53" s="35" t="s">
        <v>150</v>
      </c>
      <c r="C53" s="36" t="s">
        <v>8</v>
      </c>
      <c r="D53" s="36" t="s">
        <v>9</v>
      </c>
      <c r="E53" s="36">
        <v>100</v>
      </c>
      <c r="F53" s="180"/>
      <c r="G53" s="208"/>
      <c r="H53" s="137">
        <f t="shared" si="1"/>
        <v>0</v>
      </c>
      <c r="I53" s="119">
        <f t="shared" si="3"/>
        <v>0</v>
      </c>
      <c r="J53" s="119">
        <f t="shared" si="2"/>
        <v>0</v>
      </c>
      <c r="K53" s="191"/>
      <c r="L53" s="192"/>
      <c r="M53" s="193"/>
    </row>
    <row r="54" spans="1:13" x14ac:dyDescent="0.25">
      <c r="A54" s="40" t="s">
        <v>257</v>
      </c>
      <c r="B54" s="35" t="s">
        <v>151</v>
      </c>
      <c r="C54" s="36" t="s">
        <v>8</v>
      </c>
      <c r="D54" s="36" t="s">
        <v>9</v>
      </c>
      <c r="E54" s="36">
        <v>50</v>
      </c>
      <c r="F54" s="180"/>
      <c r="G54" s="208"/>
      <c r="H54" s="137">
        <f t="shared" si="1"/>
        <v>0</v>
      </c>
      <c r="I54" s="119">
        <f t="shared" si="3"/>
        <v>0</v>
      </c>
      <c r="J54" s="119">
        <f t="shared" si="2"/>
        <v>0</v>
      </c>
      <c r="K54" s="191"/>
      <c r="L54" s="192"/>
      <c r="M54" s="193"/>
    </row>
    <row r="55" spans="1:13" x14ac:dyDescent="0.25">
      <c r="A55" s="40" t="s">
        <v>258</v>
      </c>
      <c r="B55" s="35" t="s">
        <v>367</v>
      </c>
      <c r="C55" s="36" t="s">
        <v>8</v>
      </c>
      <c r="D55" s="36" t="s">
        <v>9</v>
      </c>
      <c r="E55" s="36">
        <v>50</v>
      </c>
      <c r="F55" s="180"/>
      <c r="G55" s="208"/>
      <c r="H55" s="137">
        <f t="shared" si="1"/>
        <v>0</v>
      </c>
      <c r="I55" s="119">
        <f t="shared" si="3"/>
        <v>0</v>
      </c>
      <c r="J55" s="119">
        <f t="shared" si="2"/>
        <v>0</v>
      </c>
      <c r="K55" s="191"/>
      <c r="L55" s="192"/>
      <c r="M55" s="193"/>
    </row>
    <row r="56" spans="1:13" x14ac:dyDescent="0.25">
      <c r="A56" s="40" t="s">
        <v>259</v>
      </c>
      <c r="B56" s="35" t="s">
        <v>152</v>
      </c>
      <c r="C56" s="36" t="s">
        <v>8</v>
      </c>
      <c r="D56" s="36" t="s">
        <v>9</v>
      </c>
      <c r="E56" s="36">
        <v>60</v>
      </c>
      <c r="F56" s="180"/>
      <c r="G56" s="208"/>
      <c r="H56" s="137">
        <f t="shared" si="1"/>
        <v>0</v>
      </c>
      <c r="I56" s="119">
        <f t="shared" si="3"/>
        <v>0</v>
      </c>
      <c r="J56" s="119">
        <f t="shared" si="2"/>
        <v>0</v>
      </c>
      <c r="K56" s="191"/>
      <c r="L56" s="192"/>
      <c r="M56" s="193"/>
    </row>
    <row r="57" spans="1:13" x14ac:dyDescent="0.25">
      <c r="A57" s="40" t="s">
        <v>260</v>
      </c>
      <c r="B57" s="35" t="s">
        <v>153</v>
      </c>
      <c r="C57" s="36" t="s">
        <v>8</v>
      </c>
      <c r="D57" s="36" t="s">
        <v>9</v>
      </c>
      <c r="E57" s="36">
        <v>150</v>
      </c>
      <c r="F57" s="180"/>
      <c r="G57" s="208"/>
      <c r="H57" s="137">
        <f t="shared" si="1"/>
        <v>0</v>
      </c>
      <c r="I57" s="119">
        <f t="shared" si="3"/>
        <v>0</v>
      </c>
      <c r="J57" s="119">
        <f t="shared" si="2"/>
        <v>0</v>
      </c>
      <c r="K57" s="191"/>
      <c r="L57" s="192"/>
      <c r="M57" s="193"/>
    </row>
    <row r="58" spans="1:13" x14ac:dyDescent="0.25">
      <c r="A58" s="40" t="s">
        <v>261</v>
      </c>
      <c r="B58" s="35" t="s">
        <v>154</v>
      </c>
      <c r="C58" s="36" t="s">
        <v>8</v>
      </c>
      <c r="D58" s="36" t="s">
        <v>9</v>
      </c>
      <c r="E58" s="64">
        <v>1350</v>
      </c>
      <c r="F58" s="180"/>
      <c r="G58" s="208"/>
      <c r="H58" s="137">
        <f t="shared" si="1"/>
        <v>0</v>
      </c>
      <c r="I58" s="119">
        <f t="shared" si="3"/>
        <v>0</v>
      </c>
      <c r="J58" s="119">
        <f t="shared" si="2"/>
        <v>0</v>
      </c>
      <c r="K58" s="191"/>
      <c r="L58" s="192"/>
      <c r="M58" s="193"/>
    </row>
    <row r="59" spans="1:13" x14ac:dyDescent="0.25">
      <c r="A59" s="40" t="s">
        <v>262</v>
      </c>
      <c r="B59" s="35" t="s">
        <v>155</v>
      </c>
      <c r="C59" s="36" t="s">
        <v>8</v>
      </c>
      <c r="D59" s="36" t="s">
        <v>9</v>
      </c>
      <c r="E59" s="36">
        <v>400</v>
      </c>
      <c r="F59" s="180"/>
      <c r="G59" s="208"/>
      <c r="H59" s="137">
        <f t="shared" si="1"/>
        <v>0</v>
      </c>
      <c r="I59" s="119">
        <f t="shared" si="3"/>
        <v>0</v>
      </c>
      <c r="J59" s="119">
        <f t="shared" si="2"/>
        <v>0</v>
      </c>
      <c r="K59" s="191"/>
      <c r="L59" s="192"/>
      <c r="M59" s="193"/>
    </row>
    <row r="60" spans="1:13" x14ac:dyDescent="0.25">
      <c r="A60" s="40" t="s">
        <v>359</v>
      </c>
      <c r="B60" s="35" t="s">
        <v>156</v>
      </c>
      <c r="C60" s="36" t="s">
        <v>8</v>
      </c>
      <c r="D60" s="36" t="s">
        <v>9</v>
      </c>
      <c r="E60" s="36">
        <v>300</v>
      </c>
      <c r="F60" s="180"/>
      <c r="G60" s="208"/>
      <c r="H60" s="137">
        <f t="shared" si="1"/>
        <v>0</v>
      </c>
      <c r="I60" s="119">
        <f t="shared" si="3"/>
        <v>0</v>
      </c>
      <c r="J60" s="119">
        <f t="shared" si="2"/>
        <v>0</v>
      </c>
      <c r="K60" s="191"/>
      <c r="L60" s="192"/>
      <c r="M60" s="193"/>
    </row>
    <row r="61" spans="1:13" x14ac:dyDescent="0.25">
      <c r="A61" s="40" t="s">
        <v>360</v>
      </c>
      <c r="B61" s="35" t="s">
        <v>157</v>
      </c>
      <c r="C61" s="124" t="s">
        <v>8</v>
      </c>
      <c r="D61" s="36" t="s">
        <v>9</v>
      </c>
      <c r="E61" s="36">
        <v>20</v>
      </c>
      <c r="F61" s="180"/>
      <c r="G61" s="208"/>
      <c r="H61" s="137">
        <f t="shared" si="1"/>
        <v>0</v>
      </c>
      <c r="I61" s="119">
        <f t="shared" si="3"/>
        <v>0</v>
      </c>
      <c r="J61" s="119">
        <f t="shared" si="2"/>
        <v>0</v>
      </c>
      <c r="K61" s="191"/>
      <c r="L61" s="192"/>
      <c r="M61" s="193"/>
    </row>
    <row r="62" spans="1:13" x14ac:dyDescent="0.25">
      <c r="A62" s="40" t="s">
        <v>381</v>
      </c>
      <c r="B62" s="35" t="s">
        <v>375</v>
      </c>
      <c r="C62" s="124" t="s">
        <v>8</v>
      </c>
      <c r="D62" s="36" t="s">
        <v>9</v>
      </c>
      <c r="E62" s="36">
        <v>35</v>
      </c>
      <c r="F62" s="180"/>
      <c r="G62" s="208"/>
      <c r="H62" s="137">
        <f t="shared" si="1"/>
        <v>0</v>
      </c>
      <c r="I62" s="119">
        <f t="shared" si="3"/>
        <v>0</v>
      </c>
      <c r="J62" s="119">
        <f t="shared" si="2"/>
        <v>0</v>
      </c>
      <c r="K62" s="191"/>
      <c r="L62" s="192"/>
      <c r="M62" s="193"/>
    </row>
    <row r="63" spans="1:13" x14ac:dyDescent="0.25">
      <c r="A63" s="40" t="s">
        <v>382</v>
      </c>
      <c r="B63" s="35" t="s">
        <v>158</v>
      </c>
      <c r="C63" s="36" t="s">
        <v>8</v>
      </c>
      <c r="D63" s="36" t="s">
        <v>9</v>
      </c>
      <c r="E63" s="36">
        <v>200</v>
      </c>
      <c r="F63" s="180"/>
      <c r="G63" s="208"/>
      <c r="H63" s="137">
        <f t="shared" si="1"/>
        <v>0</v>
      </c>
      <c r="I63" s="119">
        <f t="shared" si="3"/>
        <v>0</v>
      </c>
      <c r="J63" s="119">
        <f t="shared" si="2"/>
        <v>0</v>
      </c>
      <c r="K63" s="191"/>
      <c r="L63" s="192"/>
      <c r="M63" s="193"/>
    </row>
    <row r="64" spans="1:13" x14ac:dyDescent="0.25">
      <c r="A64" s="40" t="s">
        <v>383</v>
      </c>
      <c r="B64" s="35" t="s">
        <v>370</v>
      </c>
      <c r="C64" s="36" t="s">
        <v>8</v>
      </c>
      <c r="D64" s="36" t="s">
        <v>9</v>
      </c>
      <c r="E64" s="36">
        <v>150</v>
      </c>
      <c r="F64" s="180"/>
      <c r="G64" s="208"/>
      <c r="H64" s="137">
        <f t="shared" si="1"/>
        <v>0</v>
      </c>
      <c r="I64" s="119">
        <f t="shared" si="3"/>
        <v>0</v>
      </c>
      <c r="J64" s="119">
        <f t="shared" si="2"/>
        <v>0</v>
      </c>
      <c r="K64" s="191"/>
      <c r="L64" s="192"/>
      <c r="M64" s="193"/>
    </row>
    <row r="65" spans="1:13" x14ac:dyDescent="0.25">
      <c r="A65" s="40" t="s">
        <v>384</v>
      </c>
      <c r="B65" s="35" t="s">
        <v>369</v>
      </c>
      <c r="C65" s="36" t="s">
        <v>8</v>
      </c>
      <c r="D65" s="36" t="s">
        <v>9</v>
      </c>
      <c r="E65" s="36">
        <v>300</v>
      </c>
      <c r="F65" s="180"/>
      <c r="G65" s="208"/>
      <c r="H65" s="137">
        <f t="shared" si="1"/>
        <v>0</v>
      </c>
      <c r="I65" s="119">
        <f t="shared" si="3"/>
        <v>0</v>
      </c>
      <c r="J65" s="119">
        <f t="shared" si="2"/>
        <v>0</v>
      </c>
      <c r="K65" s="191"/>
      <c r="L65" s="192"/>
      <c r="M65" s="193"/>
    </row>
    <row r="66" spans="1:13" x14ac:dyDescent="0.25">
      <c r="A66" s="40" t="s">
        <v>483</v>
      </c>
      <c r="B66" s="35" t="s">
        <v>789</v>
      </c>
      <c r="C66" s="36" t="s">
        <v>8</v>
      </c>
      <c r="D66" s="36" t="s">
        <v>9</v>
      </c>
      <c r="E66" s="36">
        <v>20</v>
      </c>
      <c r="F66" s="180"/>
      <c r="G66" s="208"/>
      <c r="H66" s="137">
        <f t="shared" si="1"/>
        <v>0</v>
      </c>
      <c r="I66" s="119">
        <f t="shared" si="3"/>
        <v>0</v>
      </c>
      <c r="J66" s="119">
        <f t="shared" si="2"/>
        <v>0</v>
      </c>
      <c r="K66" s="191"/>
      <c r="L66" s="192"/>
      <c r="M66" s="193"/>
    </row>
    <row r="67" spans="1:13" x14ac:dyDescent="0.25">
      <c r="A67" s="40" t="s">
        <v>484</v>
      </c>
      <c r="B67" s="35" t="s">
        <v>368</v>
      </c>
      <c r="C67" s="36" t="s">
        <v>8</v>
      </c>
      <c r="D67" s="36" t="s">
        <v>9</v>
      </c>
      <c r="E67" s="36">
        <v>150</v>
      </c>
      <c r="F67" s="180"/>
      <c r="G67" s="208"/>
      <c r="H67" s="137">
        <f t="shared" si="1"/>
        <v>0</v>
      </c>
      <c r="I67" s="119">
        <f t="shared" si="3"/>
        <v>0</v>
      </c>
      <c r="J67" s="119">
        <f t="shared" si="2"/>
        <v>0</v>
      </c>
      <c r="K67" s="191"/>
      <c r="L67" s="192"/>
      <c r="M67" s="193"/>
    </row>
    <row r="68" spans="1:13" x14ac:dyDescent="0.25">
      <c r="A68" s="40" t="s">
        <v>485</v>
      </c>
      <c r="B68" s="35" t="s">
        <v>159</v>
      </c>
      <c r="C68" s="36" t="s">
        <v>8</v>
      </c>
      <c r="D68" s="36" t="s">
        <v>9</v>
      </c>
      <c r="E68" s="64">
        <v>950</v>
      </c>
      <c r="F68" s="180"/>
      <c r="G68" s="208"/>
      <c r="H68" s="137">
        <f t="shared" si="1"/>
        <v>0</v>
      </c>
      <c r="I68" s="119">
        <f t="shared" si="3"/>
        <v>0</v>
      </c>
      <c r="J68" s="119">
        <f t="shared" si="2"/>
        <v>0</v>
      </c>
      <c r="K68" s="191"/>
      <c r="L68" s="192"/>
      <c r="M68" s="193"/>
    </row>
    <row r="69" spans="1:13" x14ac:dyDescent="0.25">
      <c r="A69" s="40" t="s">
        <v>708</v>
      </c>
      <c r="B69" s="35" t="s">
        <v>372</v>
      </c>
      <c r="C69" s="36" t="s">
        <v>8</v>
      </c>
      <c r="D69" s="36" t="s">
        <v>9</v>
      </c>
      <c r="E69" s="64">
        <v>10</v>
      </c>
      <c r="F69" s="180"/>
      <c r="G69" s="208"/>
      <c r="H69" s="137">
        <f t="shared" si="1"/>
        <v>0</v>
      </c>
      <c r="I69" s="119">
        <f t="shared" si="3"/>
        <v>0</v>
      </c>
      <c r="J69" s="119">
        <f t="shared" si="2"/>
        <v>0</v>
      </c>
      <c r="K69" s="191"/>
      <c r="L69" s="192"/>
      <c r="M69" s="193"/>
    </row>
    <row r="70" spans="1:13" x14ac:dyDescent="0.25">
      <c r="A70" s="40" t="s">
        <v>709</v>
      </c>
      <c r="B70" s="58" t="s">
        <v>371</v>
      </c>
      <c r="C70" s="36" t="s">
        <v>8</v>
      </c>
      <c r="D70" s="36" t="s">
        <v>9</v>
      </c>
      <c r="E70" s="36">
        <v>145</v>
      </c>
      <c r="F70" s="180"/>
      <c r="G70" s="208"/>
      <c r="H70" s="137">
        <f t="shared" si="1"/>
        <v>0</v>
      </c>
      <c r="I70" s="119">
        <f t="shared" si="3"/>
        <v>0</v>
      </c>
      <c r="J70" s="119">
        <f t="shared" si="2"/>
        <v>0</v>
      </c>
      <c r="K70" s="191"/>
      <c r="L70" s="192"/>
      <c r="M70" s="193"/>
    </row>
    <row r="71" spans="1:13" x14ac:dyDescent="0.25">
      <c r="A71" s="40" t="s">
        <v>710</v>
      </c>
      <c r="B71" s="35" t="s">
        <v>160</v>
      </c>
      <c r="C71" s="36" t="s">
        <v>8</v>
      </c>
      <c r="D71" s="36" t="s">
        <v>9</v>
      </c>
      <c r="E71" s="36">
        <v>320</v>
      </c>
      <c r="F71" s="180"/>
      <c r="G71" s="208"/>
      <c r="H71" s="137">
        <f t="shared" si="1"/>
        <v>0</v>
      </c>
      <c r="I71" s="119">
        <f t="shared" si="3"/>
        <v>0</v>
      </c>
      <c r="J71" s="119">
        <f t="shared" si="2"/>
        <v>0</v>
      </c>
      <c r="K71" s="191"/>
      <c r="L71" s="192"/>
      <c r="M71" s="193"/>
    </row>
    <row r="72" spans="1:13" x14ac:dyDescent="0.25">
      <c r="A72" s="40" t="s">
        <v>711</v>
      </c>
      <c r="B72" s="35" t="s">
        <v>161</v>
      </c>
      <c r="C72" s="36" t="s">
        <v>8</v>
      </c>
      <c r="D72" s="36" t="s">
        <v>9</v>
      </c>
      <c r="E72" s="36">
        <v>680</v>
      </c>
      <c r="F72" s="180"/>
      <c r="G72" s="208"/>
      <c r="H72" s="137">
        <f t="shared" si="1"/>
        <v>0</v>
      </c>
      <c r="I72" s="119">
        <f t="shared" si="3"/>
        <v>0</v>
      </c>
      <c r="J72" s="119">
        <f t="shared" si="2"/>
        <v>0</v>
      </c>
      <c r="K72" s="191"/>
      <c r="L72" s="192"/>
      <c r="M72" s="193"/>
    </row>
    <row r="73" spans="1:13" x14ac:dyDescent="0.25">
      <c r="A73" s="40" t="s">
        <v>712</v>
      </c>
      <c r="B73" s="35" t="s">
        <v>373</v>
      </c>
      <c r="C73" s="36" t="s">
        <v>8</v>
      </c>
      <c r="D73" s="36" t="s">
        <v>9</v>
      </c>
      <c r="E73" s="36">
        <v>350</v>
      </c>
      <c r="F73" s="180"/>
      <c r="G73" s="208"/>
      <c r="H73" s="137">
        <f t="shared" si="1"/>
        <v>0</v>
      </c>
      <c r="I73" s="119">
        <f t="shared" si="3"/>
        <v>0</v>
      </c>
      <c r="J73" s="119">
        <f t="shared" si="2"/>
        <v>0</v>
      </c>
      <c r="K73" s="191"/>
      <c r="L73" s="192"/>
      <c r="M73" s="193"/>
    </row>
    <row r="74" spans="1:13" x14ac:dyDescent="0.25">
      <c r="A74" s="40" t="s">
        <v>713</v>
      </c>
      <c r="B74" s="35" t="s">
        <v>162</v>
      </c>
      <c r="C74" s="36" t="s">
        <v>8</v>
      </c>
      <c r="D74" s="36" t="s">
        <v>9</v>
      </c>
      <c r="E74" s="36">
        <v>5</v>
      </c>
      <c r="F74" s="180"/>
      <c r="G74" s="208"/>
      <c r="H74" s="137">
        <f t="shared" si="1"/>
        <v>0</v>
      </c>
      <c r="I74" s="119">
        <f t="shared" si="3"/>
        <v>0</v>
      </c>
      <c r="J74" s="119">
        <f t="shared" si="2"/>
        <v>0</v>
      </c>
      <c r="K74" s="191"/>
      <c r="L74" s="192"/>
      <c r="M74" s="193"/>
    </row>
    <row r="75" spans="1:13" x14ac:dyDescent="0.25">
      <c r="A75" s="40" t="s">
        <v>714</v>
      </c>
      <c r="B75" s="35" t="s">
        <v>380</v>
      </c>
      <c r="C75" s="36" t="s">
        <v>8</v>
      </c>
      <c r="D75" s="36" t="s">
        <v>9</v>
      </c>
      <c r="E75" s="36">
        <v>20</v>
      </c>
      <c r="F75" s="180"/>
      <c r="G75" s="208"/>
      <c r="H75" s="137">
        <f t="shared" si="1"/>
        <v>0</v>
      </c>
      <c r="I75" s="119">
        <f t="shared" si="3"/>
        <v>0</v>
      </c>
      <c r="J75" s="119">
        <f t="shared" si="2"/>
        <v>0</v>
      </c>
      <c r="K75" s="191"/>
      <c r="L75" s="192"/>
      <c r="M75" s="193"/>
    </row>
    <row r="76" spans="1:13" x14ac:dyDescent="0.25">
      <c r="A76" s="40" t="s">
        <v>715</v>
      </c>
      <c r="B76" s="35" t="s">
        <v>163</v>
      </c>
      <c r="C76" s="36" t="s">
        <v>8</v>
      </c>
      <c r="D76" s="36" t="s">
        <v>9</v>
      </c>
      <c r="E76" s="36">
        <v>250</v>
      </c>
      <c r="F76" s="180"/>
      <c r="G76" s="208"/>
      <c r="H76" s="137">
        <f t="shared" si="1"/>
        <v>0</v>
      </c>
      <c r="I76" s="119">
        <f t="shared" si="3"/>
        <v>0</v>
      </c>
      <c r="J76" s="119">
        <f t="shared" si="2"/>
        <v>0</v>
      </c>
      <c r="K76" s="191"/>
      <c r="L76" s="192"/>
      <c r="M76" s="193"/>
    </row>
    <row r="77" spans="1:13" x14ac:dyDescent="0.25">
      <c r="A77" s="40" t="s">
        <v>716</v>
      </c>
      <c r="B77" s="35" t="s">
        <v>379</v>
      </c>
      <c r="C77" s="36" t="s">
        <v>8</v>
      </c>
      <c r="D77" s="36" t="s">
        <v>9</v>
      </c>
      <c r="E77" s="36">
        <v>20</v>
      </c>
      <c r="F77" s="180"/>
      <c r="G77" s="208"/>
      <c r="H77" s="137">
        <f t="shared" si="1"/>
        <v>0</v>
      </c>
      <c r="I77" s="119">
        <f t="shared" ref="I77:I92" si="4">+E77*F77</f>
        <v>0</v>
      </c>
      <c r="J77" s="119">
        <f t="shared" si="2"/>
        <v>0</v>
      </c>
      <c r="K77" s="191"/>
      <c r="L77" s="192"/>
      <c r="M77" s="193"/>
    </row>
    <row r="78" spans="1:13" x14ac:dyDescent="0.25">
      <c r="A78" s="40" t="s">
        <v>717</v>
      </c>
      <c r="B78" s="35" t="s">
        <v>164</v>
      </c>
      <c r="C78" s="36" t="s">
        <v>8</v>
      </c>
      <c r="D78" s="36" t="s">
        <v>9</v>
      </c>
      <c r="E78" s="36">
        <v>300</v>
      </c>
      <c r="F78" s="180"/>
      <c r="G78" s="208"/>
      <c r="H78" s="137">
        <f t="shared" ref="H78:H92" si="5">+G78*I78</f>
        <v>0</v>
      </c>
      <c r="I78" s="119">
        <f t="shared" si="4"/>
        <v>0</v>
      </c>
      <c r="J78" s="119">
        <f t="shared" ref="J78:J92" si="6">+H78+I78</f>
        <v>0</v>
      </c>
      <c r="K78" s="191"/>
      <c r="L78" s="192"/>
      <c r="M78" s="193"/>
    </row>
    <row r="79" spans="1:13" x14ac:dyDescent="0.25">
      <c r="A79" s="40" t="s">
        <v>718</v>
      </c>
      <c r="B79" s="35" t="s">
        <v>165</v>
      </c>
      <c r="C79" s="36" t="s">
        <v>8</v>
      </c>
      <c r="D79" s="36" t="s">
        <v>9</v>
      </c>
      <c r="E79" s="36">
        <v>250</v>
      </c>
      <c r="F79" s="180"/>
      <c r="G79" s="208"/>
      <c r="H79" s="137">
        <f t="shared" si="5"/>
        <v>0</v>
      </c>
      <c r="I79" s="119">
        <f t="shared" si="4"/>
        <v>0</v>
      </c>
      <c r="J79" s="119">
        <f t="shared" si="6"/>
        <v>0</v>
      </c>
      <c r="K79" s="191"/>
      <c r="L79" s="192"/>
      <c r="M79" s="193"/>
    </row>
    <row r="80" spans="1:13" x14ac:dyDescent="0.25">
      <c r="A80" s="40" t="s">
        <v>736</v>
      </c>
      <c r="B80" s="35" t="s">
        <v>374</v>
      </c>
      <c r="C80" s="36" t="s">
        <v>8</v>
      </c>
      <c r="D80" s="36" t="s">
        <v>9</v>
      </c>
      <c r="E80" s="36">
        <v>300</v>
      </c>
      <c r="F80" s="180"/>
      <c r="G80" s="208"/>
      <c r="H80" s="137">
        <f t="shared" si="5"/>
        <v>0</v>
      </c>
      <c r="I80" s="119">
        <f t="shared" si="4"/>
        <v>0</v>
      </c>
      <c r="J80" s="119">
        <f t="shared" si="6"/>
        <v>0</v>
      </c>
      <c r="K80" s="191"/>
      <c r="L80" s="192"/>
      <c r="M80" s="193"/>
    </row>
    <row r="81" spans="1:13" x14ac:dyDescent="0.25">
      <c r="A81" s="40" t="s">
        <v>737</v>
      </c>
      <c r="B81" s="35" t="s">
        <v>166</v>
      </c>
      <c r="C81" s="36" t="s">
        <v>8</v>
      </c>
      <c r="D81" s="36" t="s">
        <v>9</v>
      </c>
      <c r="E81" s="36">
        <v>100</v>
      </c>
      <c r="F81" s="180"/>
      <c r="G81" s="208"/>
      <c r="H81" s="137">
        <f t="shared" si="5"/>
        <v>0</v>
      </c>
      <c r="I81" s="119">
        <f t="shared" si="4"/>
        <v>0</v>
      </c>
      <c r="J81" s="119">
        <f t="shared" si="6"/>
        <v>0</v>
      </c>
      <c r="K81" s="191"/>
      <c r="L81" s="192"/>
      <c r="M81" s="193"/>
    </row>
    <row r="82" spans="1:13" ht="25.5" x14ac:dyDescent="0.25">
      <c r="A82" s="40" t="s">
        <v>738</v>
      </c>
      <c r="B82" s="35" t="s">
        <v>790</v>
      </c>
      <c r="C82" s="124" t="s">
        <v>8</v>
      </c>
      <c r="D82" s="36" t="s">
        <v>9</v>
      </c>
      <c r="E82" s="36">
        <v>250</v>
      </c>
      <c r="F82" s="180"/>
      <c r="G82" s="208"/>
      <c r="H82" s="137">
        <f t="shared" si="5"/>
        <v>0</v>
      </c>
      <c r="I82" s="119">
        <f t="shared" si="4"/>
        <v>0</v>
      </c>
      <c r="J82" s="119">
        <f t="shared" si="6"/>
        <v>0</v>
      </c>
      <c r="K82" s="191"/>
      <c r="L82" s="192"/>
      <c r="M82" s="193"/>
    </row>
    <row r="83" spans="1:13" x14ac:dyDescent="0.25">
      <c r="A83" s="40" t="s">
        <v>739</v>
      </c>
      <c r="B83" s="35" t="s">
        <v>167</v>
      </c>
      <c r="C83" s="36" t="s">
        <v>8</v>
      </c>
      <c r="D83" s="36" t="s">
        <v>9</v>
      </c>
      <c r="E83" s="36">
        <v>300</v>
      </c>
      <c r="F83" s="180"/>
      <c r="G83" s="208"/>
      <c r="H83" s="137">
        <f t="shared" si="5"/>
        <v>0</v>
      </c>
      <c r="I83" s="119">
        <f t="shared" si="4"/>
        <v>0</v>
      </c>
      <c r="J83" s="119">
        <f t="shared" si="6"/>
        <v>0</v>
      </c>
      <c r="K83" s="191"/>
      <c r="L83" s="192"/>
      <c r="M83" s="193"/>
    </row>
    <row r="84" spans="1:13" x14ac:dyDescent="0.25">
      <c r="A84" s="40" t="s">
        <v>740</v>
      </c>
      <c r="B84" s="35" t="s">
        <v>168</v>
      </c>
      <c r="C84" s="124" t="s">
        <v>8</v>
      </c>
      <c r="D84" s="36" t="s">
        <v>9</v>
      </c>
      <c r="E84" s="36">
        <v>150</v>
      </c>
      <c r="F84" s="180"/>
      <c r="G84" s="208"/>
      <c r="H84" s="137">
        <f t="shared" si="5"/>
        <v>0</v>
      </c>
      <c r="I84" s="119">
        <f t="shared" si="4"/>
        <v>0</v>
      </c>
      <c r="J84" s="119">
        <f t="shared" si="6"/>
        <v>0</v>
      </c>
      <c r="K84" s="191"/>
      <c r="L84" s="192"/>
      <c r="M84" s="193"/>
    </row>
    <row r="85" spans="1:13" x14ac:dyDescent="0.25">
      <c r="A85" s="40" t="s">
        <v>741</v>
      </c>
      <c r="B85" s="35" t="s">
        <v>377</v>
      </c>
      <c r="C85" s="124" t="s">
        <v>8</v>
      </c>
      <c r="D85" s="36" t="s">
        <v>9</v>
      </c>
      <c r="E85" s="36">
        <v>30</v>
      </c>
      <c r="F85" s="180"/>
      <c r="G85" s="208"/>
      <c r="H85" s="137">
        <f t="shared" si="5"/>
        <v>0</v>
      </c>
      <c r="I85" s="119">
        <f t="shared" si="4"/>
        <v>0</v>
      </c>
      <c r="J85" s="119">
        <f t="shared" si="6"/>
        <v>0</v>
      </c>
      <c r="K85" s="191"/>
      <c r="L85" s="192"/>
      <c r="M85" s="193"/>
    </row>
    <row r="86" spans="1:13" x14ac:dyDescent="0.25">
      <c r="A86" s="40" t="s">
        <v>742</v>
      </c>
      <c r="B86" s="35" t="s">
        <v>501</v>
      </c>
      <c r="C86" s="124" t="s">
        <v>8</v>
      </c>
      <c r="D86" s="36" t="s">
        <v>9</v>
      </c>
      <c r="E86" s="36">
        <v>10</v>
      </c>
      <c r="F86" s="180"/>
      <c r="G86" s="208"/>
      <c r="H86" s="137">
        <f t="shared" si="5"/>
        <v>0</v>
      </c>
      <c r="I86" s="119">
        <f t="shared" si="4"/>
        <v>0</v>
      </c>
      <c r="J86" s="119">
        <f t="shared" si="6"/>
        <v>0</v>
      </c>
      <c r="K86" s="191"/>
      <c r="L86" s="192"/>
      <c r="M86" s="193"/>
    </row>
    <row r="87" spans="1:13" x14ac:dyDescent="0.25">
      <c r="A87" s="40" t="s">
        <v>743</v>
      </c>
      <c r="B87" s="35" t="s">
        <v>378</v>
      </c>
      <c r="C87" s="36" t="s">
        <v>8</v>
      </c>
      <c r="D87" s="36" t="s">
        <v>9</v>
      </c>
      <c r="E87" s="36">
        <v>380</v>
      </c>
      <c r="F87" s="180"/>
      <c r="G87" s="208"/>
      <c r="H87" s="137">
        <f t="shared" si="5"/>
        <v>0</v>
      </c>
      <c r="I87" s="119">
        <f t="shared" si="4"/>
        <v>0</v>
      </c>
      <c r="J87" s="119">
        <f t="shared" si="6"/>
        <v>0</v>
      </c>
      <c r="K87" s="191"/>
      <c r="L87" s="192"/>
      <c r="M87" s="193"/>
    </row>
    <row r="88" spans="1:13" x14ac:dyDescent="0.25">
      <c r="A88" s="40" t="s">
        <v>744</v>
      </c>
      <c r="B88" s="35" t="s">
        <v>169</v>
      </c>
      <c r="C88" s="36" t="s">
        <v>8</v>
      </c>
      <c r="D88" s="36" t="s">
        <v>9</v>
      </c>
      <c r="E88" s="36">
        <v>750</v>
      </c>
      <c r="F88" s="180"/>
      <c r="G88" s="208"/>
      <c r="H88" s="137">
        <f t="shared" si="5"/>
        <v>0</v>
      </c>
      <c r="I88" s="119">
        <f t="shared" si="4"/>
        <v>0</v>
      </c>
      <c r="J88" s="119">
        <f t="shared" si="6"/>
        <v>0</v>
      </c>
      <c r="K88" s="191"/>
      <c r="L88" s="192"/>
      <c r="M88" s="193"/>
    </row>
    <row r="89" spans="1:13" x14ac:dyDescent="0.25">
      <c r="A89" s="40" t="s">
        <v>745</v>
      </c>
      <c r="B89" s="35" t="s">
        <v>170</v>
      </c>
      <c r="C89" s="36" t="s">
        <v>8</v>
      </c>
      <c r="D89" s="36" t="s">
        <v>9</v>
      </c>
      <c r="E89" s="36">
        <v>40</v>
      </c>
      <c r="F89" s="180"/>
      <c r="G89" s="208"/>
      <c r="H89" s="137">
        <f t="shared" si="5"/>
        <v>0</v>
      </c>
      <c r="I89" s="119">
        <f t="shared" si="4"/>
        <v>0</v>
      </c>
      <c r="J89" s="119">
        <f t="shared" si="6"/>
        <v>0</v>
      </c>
      <c r="K89" s="191"/>
      <c r="L89" s="192"/>
      <c r="M89" s="193"/>
    </row>
    <row r="90" spans="1:13" x14ac:dyDescent="0.25">
      <c r="A90" s="40" t="s">
        <v>746</v>
      </c>
      <c r="B90" s="35" t="s">
        <v>171</v>
      </c>
      <c r="C90" s="36" t="s">
        <v>8</v>
      </c>
      <c r="D90" s="36" t="s">
        <v>9</v>
      </c>
      <c r="E90" s="64">
        <v>650</v>
      </c>
      <c r="F90" s="180"/>
      <c r="G90" s="208"/>
      <c r="H90" s="137">
        <f t="shared" si="5"/>
        <v>0</v>
      </c>
      <c r="I90" s="119">
        <f t="shared" si="4"/>
        <v>0</v>
      </c>
      <c r="J90" s="119">
        <f t="shared" si="6"/>
        <v>0</v>
      </c>
      <c r="K90" s="191"/>
      <c r="L90" s="192"/>
      <c r="M90" s="193"/>
    </row>
    <row r="91" spans="1:13" x14ac:dyDescent="0.25">
      <c r="A91" s="40" t="s">
        <v>747</v>
      </c>
      <c r="B91" s="35" t="s">
        <v>500</v>
      </c>
      <c r="C91" s="36" t="s">
        <v>8</v>
      </c>
      <c r="D91" s="36" t="s">
        <v>9</v>
      </c>
      <c r="E91" s="36">
        <v>300</v>
      </c>
      <c r="F91" s="180"/>
      <c r="G91" s="208"/>
      <c r="H91" s="137">
        <f t="shared" si="5"/>
        <v>0</v>
      </c>
      <c r="I91" s="119">
        <f t="shared" si="4"/>
        <v>0</v>
      </c>
      <c r="J91" s="119">
        <f t="shared" si="6"/>
        <v>0</v>
      </c>
      <c r="K91" s="191"/>
      <c r="L91" s="192"/>
      <c r="M91" s="193"/>
    </row>
    <row r="92" spans="1:13" ht="15.75" thickBot="1" x14ac:dyDescent="0.3">
      <c r="A92" s="41" t="s">
        <v>748</v>
      </c>
      <c r="B92" s="42" t="s">
        <v>172</v>
      </c>
      <c r="C92" s="25" t="s">
        <v>8</v>
      </c>
      <c r="D92" s="25" t="s">
        <v>9</v>
      </c>
      <c r="E92" s="25">
        <v>50</v>
      </c>
      <c r="F92" s="184"/>
      <c r="G92" s="210"/>
      <c r="H92" s="123">
        <f t="shared" si="5"/>
        <v>0</v>
      </c>
      <c r="I92" s="120">
        <f t="shared" si="4"/>
        <v>0</v>
      </c>
      <c r="J92" s="120">
        <f t="shared" si="6"/>
        <v>0</v>
      </c>
      <c r="K92" s="197"/>
      <c r="L92" s="198"/>
      <c r="M92" s="199"/>
    </row>
    <row r="93" spans="1:13" ht="15.75" thickBot="1" x14ac:dyDescent="0.3">
      <c r="A93" s="253" t="s">
        <v>829</v>
      </c>
      <c r="B93" s="254"/>
      <c r="C93" s="254"/>
      <c r="D93" s="254"/>
      <c r="E93" s="254"/>
      <c r="F93" s="254"/>
      <c r="G93" s="254"/>
      <c r="I93" s="145">
        <f>SUM(I13:I92)</f>
        <v>0</v>
      </c>
      <c r="J93" s="145">
        <f>SUM(J13:J92)</f>
        <v>0</v>
      </c>
    </row>
    <row r="94" spans="1:13" x14ac:dyDescent="0.25">
      <c r="A94" s="15"/>
      <c r="B94" s="3"/>
      <c r="C94" s="3"/>
      <c r="D94" s="3"/>
      <c r="E94" s="3"/>
      <c r="F94" s="3"/>
      <c r="K94" s="257" t="s">
        <v>877</v>
      </c>
      <c r="L94" s="257"/>
      <c r="M94" s="257"/>
    </row>
    <row r="95" spans="1:13" x14ac:dyDescent="0.25">
      <c r="A95" s="3"/>
      <c r="B95" s="170">
        <f>+'REKAP.PREDRAČUNA'!A36</f>
        <v>0</v>
      </c>
      <c r="C95" s="167"/>
      <c r="D95" s="167"/>
      <c r="E95" s="168"/>
      <c r="F95" s="168"/>
      <c r="G95" s="168"/>
      <c r="H95" s="168"/>
      <c r="I95" s="166"/>
      <c r="J95" s="169"/>
      <c r="K95" s="258" t="s">
        <v>876</v>
      </c>
      <c r="L95" s="258"/>
      <c r="M95" s="258"/>
    </row>
    <row r="96" spans="1:13" x14ac:dyDescent="0.25">
      <c r="A96" s="4"/>
      <c r="B96" s="167" t="s">
        <v>478</v>
      </c>
      <c r="C96" s="167"/>
      <c r="D96" s="167"/>
      <c r="E96" s="17"/>
      <c r="F96" s="17"/>
      <c r="G96" s="17"/>
      <c r="H96" s="17"/>
      <c r="I96" s="167" t="s">
        <v>479</v>
      </c>
      <c r="J96" s="167"/>
      <c r="K96" s="277"/>
      <c r="L96" s="277"/>
      <c r="M96" s="277"/>
    </row>
    <row r="97" spans="11:13" x14ac:dyDescent="0.25">
      <c r="K97" s="278"/>
      <c r="L97" s="278"/>
      <c r="M97" s="278"/>
    </row>
  </sheetData>
  <sheetProtection algorithmName="SHA-512" hashValue="nCUT84O9vLo7dfBzC3F+TuVBJU09SCmrOu3pYqv+2hiBddwg5HE2JYaSdn5Z3F6oTvCZNy67YbhQoE+5bmLIag==" saltValue="setssqaXJcTpNohZ8iBfCQ==" spinCount="100000" sheet="1" objects="1" scenarios="1" formatColumns="0" formatRows="0"/>
  <mergeCells count="17">
    <mergeCell ref="D10:D11"/>
    <mergeCell ref="F10:F11"/>
    <mergeCell ref="K94:M94"/>
    <mergeCell ref="K95:M95"/>
    <mergeCell ref="K96:M97"/>
    <mergeCell ref="A5:B5"/>
    <mergeCell ref="A9:M9"/>
    <mergeCell ref="A10:A11"/>
    <mergeCell ref="E10:E11"/>
    <mergeCell ref="G10:G11"/>
    <mergeCell ref="I10:I11"/>
    <mergeCell ref="J10:J11"/>
    <mergeCell ref="K10:K11"/>
    <mergeCell ref="L10:L11"/>
    <mergeCell ref="M10:M11"/>
    <mergeCell ref="A93:G93"/>
    <mergeCell ref="B10:B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E2BE5F-0C8D-4824-B514-CD61D3B99BE4}">
          <x14:formula1>
            <xm:f>'STOPNJA DDV'!$G$5:$G$7</xm:f>
          </x14:formula1>
          <xm:sqref>G13:G92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E021-543F-44AD-BFD3-1D6C146B346B}">
  <dimension ref="A1:L31"/>
  <sheetViews>
    <sheetView zoomScaleNormal="100" workbookViewId="0">
      <selection activeCell="C5" sqref="C5"/>
    </sheetView>
  </sheetViews>
  <sheetFormatPr defaultRowHeight="15" x14ac:dyDescent="0.25"/>
  <cols>
    <col min="1" max="1" width="5" customWidth="1"/>
    <col min="2" max="2" width="24.5703125" customWidth="1"/>
    <col min="5" max="6" width="12.28515625" customWidth="1"/>
    <col min="8" max="8" width="0" hidden="1" customWidth="1"/>
    <col min="9" max="9" width="13.28515625" customWidth="1"/>
    <col min="10" max="10" width="12" customWidth="1"/>
    <col min="11" max="11" width="18.5703125" bestFit="1" customWidth="1"/>
    <col min="12" max="12" width="14.28515625" bestFit="1" customWidth="1"/>
  </cols>
  <sheetData>
    <row r="1" spans="1:12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2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2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2" ht="9.75" customHeight="1" thickBot="1" x14ac:dyDescent="0.3">
      <c r="A4" s="1"/>
    </row>
    <row r="5" spans="1:12" ht="19.5" thickBot="1" x14ac:dyDescent="0.35">
      <c r="A5" s="269" t="s">
        <v>832</v>
      </c>
      <c r="B5" s="270"/>
      <c r="C5" s="177"/>
      <c r="D5" s="71"/>
      <c r="E5" s="71"/>
      <c r="F5" s="71"/>
    </row>
    <row r="6" spans="1:12" ht="8.25" customHeight="1" x14ac:dyDescent="0.25">
      <c r="A6" s="2"/>
    </row>
    <row r="7" spans="1:12" x14ac:dyDescent="0.25">
      <c r="A7" s="3" t="s">
        <v>146</v>
      </c>
    </row>
    <row r="8" spans="1:12" ht="15.75" thickBot="1" x14ac:dyDescent="0.3">
      <c r="A8" s="3" t="s">
        <v>835</v>
      </c>
    </row>
    <row r="9" spans="1:12" ht="13.5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1:12" ht="15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59" t="s">
        <v>826</v>
      </c>
      <c r="L10" s="261" t="s">
        <v>827</v>
      </c>
    </row>
    <row r="11" spans="1:12" ht="36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6"/>
      <c r="J11" s="266"/>
      <c r="K11" s="260"/>
      <c r="L11" s="262"/>
    </row>
    <row r="12" spans="1:12" ht="15.75" thickBot="1" x14ac:dyDescent="0.3">
      <c r="A12" s="14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>
        <v>9</v>
      </c>
      <c r="I12" s="14">
        <v>8</v>
      </c>
      <c r="J12" s="14">
        <v>9</v>
      </c>
      <c r="K12" s="43">
        <v>10</v>
      </c>
      <c r="L12" s="14">
        <v>11</v>
      </c>
    </row>
    <row r="13" spans="1:12" x14ac:dyDescent="0.25">
      <c r="A13" s="125">
        <v>1</v>
      </c>
      <c r="B13" s="39" t="s">
        <v>750</v>
      </c>
      <c r="C13" s="39" t="s">
        <v>8</v>
      </c>
      <c r="D13" s="39" t="s">
        <v>9</v>
      </c>
      <c r="E13" s="39">
        <v>200</v>
      </c>
      <c r="F13" s="178"/>
      <c r="G13" s="211"/>
      <c r="H13" s="122">
        <f>+G13*I13</f>
        <v>0</v>
      </c>
      <c r="I13" s="228">
        <f t="shared" ref="I13:I23" si="0">+E13*F13</f>
        <v>0</v>
      </c>
      <c r="J13" s="228">
        <f>+H13+I13</f>
        <v>0</v>
      </c>
      <c r="K13" s="188"/>
      <c r="L13" s="190"/>
    </row>
    <row r="14" spans="1:12" x14ac:dyDescent="0.25">
      <c r="A14" s="126">
        <v>2</v>
      </c>
      <c r="B14" s="36" t="s">
        <v>125</v>
      </c>
      <c r="C14" s="36" t="s">
        <v>8</v>
      </c>
      <c r="D14" s="36" t="s">
        <v>9</v>
      </c>
      <c r="E14" s="36">
        <v>60</v>
      </c>
      <c r="F14" s="180"/>
      <c r="G14" s="208"/>
      <c r="H14" s="137">
        <f>+G14*I14</f>
        <v>0</v>
      </c>
      <c r="I14" s="229">
        <f t="shared" si="0"/>
        <v>0</v>
      </c>
      <c r="J14" s="229">
        <f t="shared" ref="J14:J23" si="1">+H14+I14</f>
        <v>0</v>
      </c>
      <c r="K14" s="191"/>
      <c r="L14" s="193"/>
    </row>
    <row r="15" spans="1:12" x14ac:dyDescent="0.25">
      <c r="A15" s="126">
        <v>3</v>
      </c>
      <c r="B15" s="36" t="s">
        <v>128</v>
      </c>
      <c r="C15" s="36" t="s">
        <v>8</v>
      </c>
      <c r="D15" s="36" t="s">
        <v>9</v>
      </c>
      <c r="E15" s="36">
        <v>60</v>
      </c>
      <c r="F15" s="180"/>
      <c r="G15" s="208"/>
      <c r="H15" s="137">
        <f t="shared" ref="H15:H23" si="2">+G15*I15</f>
        <v>0</v>
      </c>
      <c r="I15" s="229">
        <f t="shared" si="0"/>
        <v>0</v>
      </c>
      <c r="J15" s="229">
        <f t="shared" si="1"/>
        <v>0</v>
      </c>
      <c r="K15" s="191"/>
      <c r="L15" s="193"/>
    </row>
    <row r="16" spans="1:12" x14ac:dyDescent="0.25">
      <c r="A16" s="126">
        <v>4</v>
      </c>
      <c r="B16" s="36" t="s">
        <v>749</v>
      </c>
      <c r="C16" s="36" t="s">
        <v>8</v>
      </c>
      <c r="D16" s="36" t="s">
        <v>9</v>
      </c>
      <c r="E16" s="36">
        <v>60</v>
      </c>
      <c r="F16" s="180"/>
      <c r="G16" s="208"/>
      <c r="H16" s="137">
        <f t="shared" si="2"/>
        <v>0</v>
      </c>
      <c r="I16" s="229">
        <f t="shared" si="0"/>
        <v>0</v>
      </c>
      <c r="J16" s="229">
        <f t="shared" si="1"/>
        <v>0</v>
      </c>
      <c r="K16" s="191"/>
      <c r="L16" s="193"/>
    </row>
    <row r="17" spans="1:12" x14ac:dyDescent="0.25">
      <c r="A17" s="126">
        <v>5</v>
      </c>
      <c r="B17" s="36" t="s">
        <v>130</v>
      </c>
      <c r="C17" s="36" t="s">
        <v>8</v>
      </c>
      <c r="D17" s="36" t="s">
        <v>9</v>
      </c>
      <c r="E17" s="36">
        <v>200</v>
      </c>
      <c r="F17" s="180"/>
      <c r="G17" s="208"/>
      <c r="H17" s="137">
        <f t="shared" si="2"/>
        <v>0</v>
      </c>
      <c r="I17" s="229">
        <f t="shared" si="0"/>
        <v>0</v>
      </c>
      <c r="J17" s="229">
        <f t="shared" si="1"/>
        <v>0</v>
      </c>
      <c r="K17" s="191"/>
      <c r="L17" s="193"/>
    </row>
    <row r="18" spans="1:12" x14ac:dyDescent="0.25">
      <c r="A18" s="126">
        <v>6</v>
      </c>
      <c r="B18" s="36" t="s">
        <v>389</v>
      </c>
      <c r="C18" s="36" t="s">
        <v>8</v>
      </c>
      <c r="D18" s="36" t="s">
        <v>9</v>
      </c>
      <c r="E18" s="36">
        <v>1000</v>
      </c>
      <c r="F18" s="180"/>
      <c r="G18" s="208"/>
      <c r="H18" s="137">
        <f t="shared" si="2"/>
        <v>0</v>
      </c>
      <c r="I18" s="229">
        <f t="shared" si="0"/>
        <v>0</v>
      </c>
      <c r="J18" s="229">
        <f t="shared" si="1"/>
        <v>0</v>
      </c>
      <c r="K18" s="191"/>
      <c r="L18" s="193"/>
    </row>
    <row r="19" spans="1:12" x14ac:dyDescent="0.25">
      <c r="A19" s="126">
        <v>7</v>
      </c>
      <c r="B19" s="36" t="s">
        <v>131</v>
      </c>
      <c r="C19" s="36" t="s">
        <v>8</v>
      </c>
      <c r="D19" s="36" t="s">
        <v>9</v>
      </c>
      <c r="E19" s="36">
        <v>50</v>
      </c>
      <c r="F19" s="180"/>
      <c r="G19" s="208"/>
      <c r="H19" s="137">
        <f t="shared" si="2"/>
        <v>0</v>
      </c>
      <c r="I19" s="229">
        <f t="shared" si="0"/>
        <v>0</v>
      </c>
      <c r="J19" s="229">
        <f t="shared" si="1"/>
        <v>0</v>
      </c>
      <c r="K19" s="191"/>
      <c r="L19" s="193"/>
    </row>
    <row r="20" spans="1:12" x14ac:dyDescent="0.25">
      <c r="A20" s="126">
        <v>8</v>
      </c>
      <c r="B20" s="36" t="s">
        <v>134</v>
      </c>
      <c r="C20" s="36" t="s">
        <v>8</v>
      </c>
      <c r="D20" s="36" t="s">
        <v>9</v>
      </c>
      <c r="E20" s="36">
        <v>10</v>
      </c>
      <c r="F20" s="180"/>
      <c r="G20" s="208"/>
      <c r="H20" s="137">
        <f t="shared" si="2"/>
        <v>0</v>
      </c>
      <c r="I20" s="229">
        <f t="shared" si="0"/>
        <v>0</v>
      </c>
      <c r="J20" s="229">
        <f t="shared" si="1"/>
        <v>0</v>
      </c>
      <c r="K20" s="191"/>
      <c r="L20" s="193"/>
    </row>
    <row r="21" spans="1:12" x14ac:dyDescent="0.25">
      <c r="A21" s="126">
        <v>9</v>
      </c>
      <c r="B21" s="36" t="s">
        <v>751</v>
      </c>
      <c r="C21" s="36" t="s">
        <v>8</v>
      </c>
      <c r="D21" s="36" t="s">
        <v>9</v>
      </c>
      <c r="E21" s="36">
        <v>50</v>
      </c>
      <c r="F21" s="180"/>
      <c r="G21" s="208"/>
      <c r="H21" s="137">
        <f t="shared" si="2"/>
        <v>0</v>
      </c>
      <c r="I21" s="229">
        <f t="shared" si="0"/>
        <v>0</v>
      </c>
      <c r="J21" s="229">
        <f t="shared" si="1"/>
        <v>0</v>
      </c>
      <c r="K21" s="191"/>
      <c r="L21" s="193"/>
    </row>
    <row r="22" spans="1:12" x14ac:dyDescent="0.25">
      <c r="A22" s="126">
        <v>10</v>
      </c>
      <c r="B22" s="36" t="s">
        <v>142</v>
      </c>
      <c r="C22" s="36" t="s">
        <v>8</v>
      </c>
      <c r="D22" s="36" t="s">
        <v>9</v>
      </c>
      <c r="E22" s="64">
        <v>120</v>
      </c>
      <c r="F22" s="180"/>
      <c r="G22" s="208"/>
      <c r="H22" s="137">
        <f t="shared" si="2"/>
        <v>0</v>
      </c>
      <c r="I22" s="229">
        <f t="shared" si="0"/>
        <v>0</v>
      </c>
      <c r="J22" s="229">
        <f t="shared" si="1"/>
        <v>0</v>
      </c>
      <c r="K22" s="191"/>
      <c r="L22" s="193"/>
    </row>
    <row r="23" spans="1:12" ht="15.75" thickBot="1" x14ac:dyDescent="0.3">
      <c r="A23" s="127">
        <v>11</v>
      </c>
      <c r="B23" s="25" t="s">
        <v>361</v>
      </c>
      <c r="C23" s="25" t="s">
        <v>8</v>
      </c>
      <c r="D23" s="25" t="s">
        <v>9</v>
      </c>
      <c r="E23" s="65">
        <v>50</v>
      </c>
      <c r="F23" s="184"/>
      <c r="G23" s="210"/>
      <c r="H23" s="123">
        <f t="shared" si="2"/>
        <v>0</v>
      </c>
      <c r="I23" s="230">
        <f t="shared" si="0"/>
        <v>0</v>
      </c>
      <c r="J23" s="230">
        <f t="shared" si="1"/>
        <v>0</v>
      </c>
      <c r="K23" s="197"/>
      <c r="L23" s="199"/>
    </row>
    <row r="24" spans="1:12" ht="15.75" thickBot="1" x14ac:dyDescent="0.3">
      <c r="A24" s="253" t="s">
        <v>829</v>
      </c>
      <c r="B24" s="254"/>
      <c r="C24" s="254"/>
      <c r="D24" s="254"/>
      <c r="E24" s="254"/>
      <c r="F24" s="254"/>
      <c r="G24" s="254"/>
      <c r="I24" s="145">
        <f>SUM(I13:I23)</f>
        <v>0</v>
      </c>
      <c r="J24" s="145">
        <f>SUM(J13:J23)</f>
        <v>0</v>
      </c>
    </row>
    <row r="25" spans="1:12" x14ac:dyDescent="0.25">
      <c r="A25" s="15"/>
      <c r="B25" s="16"/>
      <c r="C25" s="16"/>
      <c r="D25" s="16"/>
      <c r="E25" s="16"/>
      <c r="F25" s="16"/>
    </row>
    <row r="26" spans="1:12" x14ac:dyDescent="0.25">
      <c r="A26" s="15"/>
      <c r="B26" s="170">
        <f>+'REKAP.PREDRAČUNA'!A36</f>
        <v>0</v>
      </c>
      <c r="C26" s="167"/>
      <c r="D26" s="167"/>
      <c r="E26" s="168"/>
      <c r="F26" s="168"/>
      <c r="G26" s="168"/>
      <c r="H26" s="168"/>
      <c r="I26" s="166"/>
      <c r="J26" s="169"/>
    </row>
    <row r="27" spans="1:12" x14ac:dyDescent="0.25">
      <c r="A27" s="15"/>
      <c r="B27" s="167" t="s">
        <v>478</v>
      </c>
      <c r="C27" s="167"/>
      <c r="D27" s="167"/>
      <c r="E27" s="17"/>
      <c r="F27" s="17"/>
      <c r="G27" s="17"/>
      <c r="H27" s="17"/>
      <c r="I27" s="167" t="s">
        <v>479</v>
      </c>
      <c r="J27" s="167"/>
    </row>
    <row r="28" spans="1:12" x14ac:dyDescent="0.25">
      <c r="A28" s="15"/>
      <c r="B28" s="3"/>
      <c r="C28" s="3"/>
      <c r="D28" s="3"/>
      <c r="E28" s="3"/>
      <c r="F28" s="3"/>
    </row>
    <row r="29" spans="1:12" x14ac:dyDescent="0.25">
      <c r="A29" s="15"/>
      <c r="B29" s="3"/>
      <c r="C29" s="3"/>
      <c r="D29" s="3"/>
      <c r="E29" s="3"/>
      <c r="F29" s="3"/>
    </row>
    <row r="30" spans="1:12" x14ac:dyDescent="0.25">
      <c r="A30" s="3"/>
      <c r="B30" s="3"/>
      <c r="C30" s="3"/>
      <c r="D30" s="3"/>
      <c r="E30" s="3"/>
      <c r="F30" s="3"/>
    </row>
    <row r="31" spans="1:12" x14ac:dyDescent="0.25">
      <c r="A31" s="4"/>
    </row>
  </sheetData>
  <sheetProtection algorithmName="SHA-512" hashValue="alHUi83zWAQ9TgvOtETpIxxHxnwXkxbA5HRm6sy1AWhP4dVVVzC5MJif8d0yVr+EopN5g92YGpu0+5Zrq76W2Q==" saltValue="nd4C3zhEAy522BV69cTeBw==" spinCount="100000" sheet="1" objects="1" scenarios="1" formatColumns="0" formatRows="0"/>
  <mergeCells count="13">
    <mergeCell ref="A24:G24"/>
    <mergeCell ref="B10:B11"/>
    <mergeCell ref="D10:D11"/>
    <mergeCell ref="F10:F11"/>
    <mergeCell ref="A5:B5"/>
    <mergeCell ref="A9:L9"/>
    <mergeCell ref="A10:A11"/>
    <mergeCell ref="E10:E11"/>
    <mergeCell ref="G10:G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5C512C-279D-441A-9993-90501BC1661C}">
          <x14:formula1>
            <xm:f>'STOPNJA DDV'!$G$5:$G$7</xm:f>
          </x14:formula1>
          <xm:sqref>G13:G23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CC4F-FC96-4121-939E-B41B2AD1F82F}">
  <dimension ref="A1:L38"/>
  <sheetViews>
    <sheetView zoomScaleNormal="100" workbookViewId="0">
      <selection activeCell="C5" sqref="C5"/>
    </sheetView>
  </sheetViews>
  <sheetFormatPr defaultRowHeight="15" x14ac:dyDescent="0.25"/>
  <cols>
    <col min="1" max="1" width="5" customWidth="1"/>
    <col min="2" max="2" width="24.5703125" customWidth="1"/>
    <col min="5" max="6" width="12.28515625" customWidth="1"/>
    <col min="8" max="8" width="0" hidden="1" customWidth="1"/>
    <col min="9" max="9" width="15.42578125" customWidth="1"/>
    <col min="10" max="10" width="14.28515625" customWidth="1"/>
    <col min="11" max="11" width="18.5703125" bestFit="1" customWidth="1"/>
    <col min="12" max="12" width="14.28515625" bestFit="1" customWidth="1"/>
  </cols>
  <sheetData>
    <row r="1" spans="1:12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2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2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2" ht="9.75" customHeight="1" thickBot="1" x14ac:dyDescent="0.3">
      <c r="A4" s="1"/>
    </row>
    <row r="5" spans="1:12" ht="19.5" thickBot="1" x14ac:dyDescent="0.35">
      <c r="A5" s="269" t="s">
        <v>832</v>
      </c>
      <c r="B5" s="270"/>
      <c r="C5" s="177"/>
      <c r="D5" s="71"/>
      <c r="E5" s="71"/>
      <c r="F5" s="71"/>
    </row>
    <row r="6" spans="1:12" ht="8.25" customHeight="1" x14ac:dyDescent="0.25">
      <c r="A6" s="2"/>
    </row>
    <row r="7" spans="1:12" x14ac:dyDescent="0.25">
      <c r="A7" s="3" t="s">
        <v>173</v>
      </c>
    </row>
    <row r="8" spans="1:12" ht="15.75" thickBot="1" x14ac:dyDescent="0.3">
      <c r="A8" s="3" t="s">
        <v>834</v>
      </c>
    </row>
    <row r="9" spans="1:12" ht="13.5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1:12" ht="15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59" t="s">
        <v>826</v>
      </c>
      <c r="L10" s="261" t="s">
        <v>827</v>
      </c>
    </row>
    <row r="11" spans="1:12" ht="30.7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6"/>
      <c r="J11" s="266"/>
      <c r="K11" s="260"/>
      <c r="L11" s="262"/>
    </row>
    <row r="12" spans="1:12" ht="15.75" thickBot="1" x14ac:dyDescent="0.3">
      <c r="A12" s="14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>
        <v>9</v>
      </c>
      <c r="I12" s="14">
        <v>8</v>
      </c>
      <c r="J12" s="14">
        <v>9</v>
      </c>
      <c r="K12" s="43">
        <v>10</v>
      </c>
      <c r="L12" s="14">
        <v>11</v>
      </c>
    </row>
    <row r="13" spans="1:12" x14ac:dyDescent="0.25">
      <c r="A13" s="129" t="s">
        <v>7</v>
      </c>
      <c r="B13" s="60" t="s">
        <v>761</v>
      </c>
      <c r="C13" s="39" t="s">
        <v>8</v>
      </c>
      <c r="D13" s="39" t="s">
        <v>9</v>
      </c>
      <c r="E13" s="39">
        <v>20</v>
      </c>
      <c r="F13" s="178"/>
      <c r="G13" s="211"/>
      <c r="H13" s="139">
        <f>+G13*I13</f>
        <v>0</v>
      </c>
      <c r="I13" s="142">
        <f t="shared" ref="I13:I33" si="0">+E13*F13</f>
        <v>0</v>
      </c>
      <c r="J13" s="142">
        <f>+H13+I13</f>
        <v>0</v>
      </c>
      <c r="K13" s="188"/>
      <c r="L13" s="190"/>
    </row>
    <row r="14" spans="1:12" x14ac:dyDescent="0.25">
      <c r="A14" s="40" t="s">
        <v>10</v>
      </c>
      <c r="B14" s="35" t="s">
        <v>758</v>
      </c>
      <c r="C14" s="36" t="s">
        <v>8</v>
      </c>
      <c r="D14" s="36" t="s">
        <v>9</v>
      </c>
      <c r="E14" s="36">
        <v>30</v>
      </c>
      <c r="F14" s="180"/>
      <c r="G14" s="208"/>
      <c r="H14" s="140">
        <f t="shared" ref="H14:H33" si="1">+G14*I14</f>
        <v>0</v>
      </c>
      <c r="I14" s="143">
        <f t="shared" si="0"/>
        <v>0</v>
      </c>
      <c r="J14" s="143">
        <f t="shared" ref="J14:J33" si="2">+H14+I14</f>
        <v>0</v>
      </c>
      <c r="K14" s="191"/>
      <c r="L14" s="193"/>
    </row>
    <row r="15" spans="1:12" x14ac:dyDescent="0.25">
      <c r="A15" s="40" t="s">
        <v>11</v>
      </c>
      <c r="B15" s="35" t="s">
        <v>759</v>
      </c>
      <c r="C15" s="36" t="s">
        <v>8</v>
      </c>
      <c r="D15" s="36" t="s">
        <v>9</v>
      </c>
      <c r="E15" s="36">
        <v>30</v>
      </c>
      <c r="F15" s="180"/>
      <c r="G15" s="208"/>
      <c r="H15" s="140">
        <f t="shared" si="1"/>
        <v>0</v>
      </c>
      <c r="I15" s="143">
        <f t="shared" si="0"/>
        <v>0</v>
      </c>
      <c r="J15" s="143">
        <f t="shared" si="2"/>
        <v>0</v>
      </c>
      <c r="K15" s="191"/>
      <c r="L15" s="193"/>
    </row>
    <row r="16" spans="1:12" x14ac:dyDescent="0.25">
      <c r="A16" s="131" t="s">
        <v>12</v>
      </c>
      <c r="B16" s="35" t="s">
        <v>754</v>
      </c>
      <c r="C16" s="36" t="s">
        <v>8</v>
      </c>
      <c r="D16" s="36" t="s">
        <v>9</v>
      </c>
      <c r="E16" s="36">
        <v>200</v>
      </c>
      <c r="F16" s="180"/>
      <c r="G16" s="208"/>
      <c r="H16" s="140">
        <f t="shared" si="1"/>
        <v>0</v>
      </c>
      <c r="I16" s="143">
        <f t="shared" si="0"/>
        <v>0</v>
      </c>
      <c r="J16" s="143">
        <f t="shared" si="2"/>
        <v>0</v>
      </c>
      <c r="K16" s="191"/>
      <c r="L16" s="193"/>
    </row>
    <row r="17" spans="1:12" x14ac:dyDescent="0.25">
      <c r="A17" s="40" t="s">
        <v>14</v>
      </c>
      <c r="B17" s="35" t="s">
        <v>150</v>
      </c>
      <c r="C17" s="36" t="s">
        <v>8</v>
      </c>
      <c r="D17" s="36" t="s">
        <v>9</v>
      </c>
      <c r="E17" s="36">
        <v>20</v>
      </c>
      <c r="F17" s="180"/>
      <c r="G17" s="208"/>
      <c r="H17" s="140">
        <f t="shared" si="1"/>
        <v>0</v>
      </c>
      <c r="I17" s="143">
        <f t="shared" si="0"/>
        <v>0</v>
      </c>
      <c r="J17" s="143">
        <f t="shared" si="2"/>
        <v>0</v>
      </c>
      <c r="K17" s="191"/>
      <c r="L17" s="193"/>
    </row>
    <row r="18" spans="1:12" x14ac:dyDescent="0.25">
      <c r="A18" s="40" t="s">
        <v>15</v>
      </c>
      <c r="B18" s="35" t="s">
        <v>390</v>
      </c>
      <c r="C18" s="36" t="s">
        <v>8</v>
      </c>
      <c r="D18" s="36" t="s">
        <v>9</v>
      </c>
      <c r="E18" s="36">
        <v>50</v>
      </c>
      <c r="F18" s="180"/>
      <c r="G18" s="208"/>
      <c r="H18" s="140">
        <f t="shared" si="1"/>
        <v>0</v>
      </c>
      <c r="I18" s="143">
        <f t="shared" si="0"/>
        <v>0</v>
      </c>
      <c r="J18" s="143">
        <f t="shared" si="2"/>
        <v>0</v>
      </c>
      <c r="K18" s="191"/>
      <c r="L18" s="193"/>
    </row>
    <row r="19" spans="1:12" x14ac:dyDescent="0.25">
      <c r="A19" s="131" t="s">
        <v>17</v>
      </c>
      <c r="B19" s="35" t="s">
        <v>391</v>
      </c>
      <c r="C19" s="36" t="s">
        <v>8</v>
      </c>
      <c r="D19" s="36" t="s">
        <v>9</v>
      </c>
      <c r="E19" s="36">
        <v>10</v>
      </c>
      <c r="F19" s="180"/>
      <c r="G19" s="208"/>
      <c r="H19" s="140">
        <f t="shared" si="1"/>
        <v>0</v>
      </c>
      <c r="I19" s="143">
        <f t="shared" si="0"/>
        <v>0</v>
      </c>
      <c r="J19" s="143">
        <f t="shared" si="2"/>
        <v>0</v>
      </c>
      <c r="K19" s="191"/>
      <c r="L19" s="193"/>
    </row>
    <row r="20" spans="1:12" x14ac:dyDescent="0.25">
      <c r="A20" s="40" t="s">
        <v>18</v>
      </c>
      <c r="B20" s="35" t="s">
        <v>815</v>
      </c>
      <c r="C20" s="36" t="s">
        <v>8</v>
      </c>
      <c r="D20" s="36" t="s">
        <v>9</v>
      </c>
      <c r="E20" s="64">
        <v>2000</v>
      </c>
      <c r="F20" s="180"/>
      <c r="G20" s="208"/>
      <c r="H20" s="140">
        <f t="shared" si="1"/>
        <v>0</v>
      </c>
      <c r="I20" s="143">
        <f t="shared" si="0"/>
        <v>0</v>
      </c>
      <c r="J20" s="143">
        <f t="shared" si="2"/>
        <v>0</v>
      </c>
      <c r="K20" s="191"/>
      <c r="L20" s="193"/>
    </row>
    <row r="21" spans="1:12" x14ac:dyDescent="0.25">
      <c r="A21" s="131" t="s">
        <v>20</v>
      </c>
      <c r="B21" s="35" t="s">
        <v>156</v>
      </c>
      <c r="C21" s="36" t="s">
        <v>8</v>
      </c>
      <c r="D21" s="36" t="s">
        <v>9</v>
      </c>
      <c r="E21" s="36">
        <v>10</v>
      </c>
      <c r="F21" s="180"/>
      <c r="G21" s="208"/>
      <c r="H21" s="140">
        <f t="shared" si="1"/>
        <v>0</v>
      </c>
      <c r="I21" s="143">
        <f t="shared" si="0"/>
        <v>0</v>
      </c>
      <c r="J21" s="143">
        <f t="shared" si="2"/>
        <v>0</v>
      </c>
      <c r="K21" s="191"/>
      <c r="L21" s="193"/>
    </row>
    <row r="22" spans="1:12" x14ac:dyDescent="0.25">
      <c r="A22" s="40" t="s">
        <v>21</v>
      </c>
      <c r="B22" s="35" t="s">
        <v>158</v>
      </c>
      <c r="C22" s="36" t="s">
        <v>8</v>
      </c>
      <c r="D22" s="36" t="s">
        <v>9</v>
      </c>
      <c r="E22" s="36">
        <v>40</v>
      </c>
      <c r="F22" s="180"/>
      <c r="G22" s="208"/>
      <c r="H22" s="140">
        <f t="shared" si="1"/>
        <v>0</v>
      </c>
      <c r="I22" s="143">
        <f t="shared" si="0"/>
        <v>0</v>
      </c>
      <c r="J22" s="143">
        <f t="shared" si="2"/>
        <v>0</v>
      </c>
      <c r="K22" s="191"/>
      <c r="L22" s="193"/>
    </row>
    <row r="23" spans="1:12" x14ac:dyDescent="0.25">
      <c r="A23" s="40" t="s">
        <v>22</v>
      </c>
      <c r="B23" s="35" t="s">
        <v>755</v>
      </c>
      <c r="C23" s="36" t="s">
        <v>8</v>
      </c>
      <c r="D23" s="36" t="s">
        <v>9</v>
      </c>
      <c r="E23" s="36">
        <v>15</v>
      </c>
      <c r="F23" s="180"/>
      <c r="G23" s="208"/>
      <c r="H23" s="140">
        <f t="shared" si="1"/>
        <v>0</v>
      </c>
      <c r="I23" s="143">
        <f t="shared" si="0"/>
        <v>0</v>
      </c>
      <c r="J23" s="143">
        <f t="shared" si="2"/>
        <v>0</v>
      </c>
      <c r="K23" s="191"/>
      <c r="L23" s="193"/>
    </row>
    <row r="24" spans="1:12" x14ac:dyDescent="0.25">
      <c r="A24" s="131" t="s">
        <v>23</v>
      </c>
      <c r="B24" s="35" t="s">
        <v>757</v>
      </c>
      <c r="C24" s="36" t="s">
        <v>8</v>
      </c>
      <c r="D24" s="36" t="s">
        <v>9</v>
      </c>
      <c r="E24" s="36">
        <v>15</v>
      </c>
      <c r="F24" s="180"/>
      <c r="G24" s="208"/>
      <c r="H24" s="140">
        <f t="shared" si="1"/>
        <v>0</v>
      </c>
      <c r="I24" s="143">
        <f t="shared" si="0"/>
        <v>0</v>
      </c>
      <c r="J24" s="143">
        <f t="shared" si="2"/>
        <v>0</v>
      </c>
      <c r="K24" s="191"/>
      <c r="L24" s="193"/>
    </row>
    <row r="25" spans="1:12" x14ac:dyDescent="0.25">
      <c r="A25" s="40" t="s">
        <v>24</v>
      </c>
      <c r="B25" s="35" t="s">
        <v>756</v>
      </c>
      <c r="C25" s="36" t="s">
        <v>8</v>
      </c>
      <c r="D25" s="36" t="s">
        <v>9</v>
      </c>
      <c r="E25" s="36">
        <v>15</v>
      </c>
      <c r="F25" s="180"/>
      <c r="G25" s="208"/>
      <c r="H25" s="140">
        <f t="shared" si="1"/>
        <v>0</v>
      </c>
      <c r="I25" s="143">
        <f t="shared" si="0"/>
        <v>0</v>
      </c>
      <c r="J25" s="143">
        <f t="shared" si="2"/>
        <v>0</v>
      </c>
      <c r="K25" s="191"/>
      <c r="L25" s="193"/>
    </row>
    <row r="26" spans="1:12" x14ac:dyDescent="0.25">
      <c r="A26" s="40" t="s">
        <v>25</v>
      </c>
      <c r="B26" s="35" t="s">
        <v>159</v>
      </c>
      <c r="C26" s="36" t="s">
        <v>8</v>
      </c>
      <c r="D26" s="36" t="s">
        <v>9</v>
      </c>
      <c r="E26" s="36">
        <v>120</v>
      </c>
      <c r="F26" s="180"/>
      <c r="G26" s="208"/>
      <c r="H26" s="140">
        <f t="shared" si="1"/>
        <v>0</v>
      </c>
      <c r="I26" s="143">
        <f t="shared" si="0"/>
        <v>0</v>
      </c>
      <c r="J26" s="143">
        <f t="shared" si="2"/>
        <v>0</v>
      </c>
      <c r="K26" s="191"/>
      <c r="L26" s="193"/>
    </row>
    <row r="27" spans="1:12" x14ac:dyDescent="0.25">
      <c r="A27" s="131" t="s">
        <v>26</v>
      </c>
      <c r="B27" s="35" t="s">
        <v>760</v>
      </c>
      <c r="C27" s="36" t="s">
        <v>8</v>
      </c>
      <c r="D27" s="36" t="s">
        <v>9</v>
      </c>
      <c r="E27" s="36">
        <v>10</v>
      </c>
      <c r="F27" s="180"/>
      <c r="G27" s="208"/>
      <c r="H27" s="140">
        <f t="shared" si="1"/>
        <v>0</v>
      </c>
      <c r="I27" s="143">
        <f t="shared" si="0"/>
        <v>0</v>
      </c>
      <c r="J27" s="143">
        <f t="shared" si="2"/>
        <v>0</v>
      </c>
      <c r="K27" s="191"/>
      <c r="L27" s="193"/>
    </row>
    <row r="28" spans="1:12" x14ac:dyDescent="0.25">
      <c r="A28" s="40" t="s">
        <v>27</v>
      </c>
      <c r="B28" s="35" t="s">
        <v>393</v>
      </c>
      <c r="C28" s="36" t="s">
        <v>8</v>
      </c>
      <c r="D28" s="36" t="s">
        <v>9</v>
      </c>
      <c r="E28" s="36">
        <v>60</v>
      </c>
      <c r="F28" s="180"/>
      <c r="G28" s="208"/>
      <c r="H28" s="140">
        <f t="shared" si="1"/>
        <v>0</v>
      </c>
      <c r="I28" s="143">
        <f t="shared" si="0"/>
        <v>0</v>
      </c>
      <c r="J28" s="143">
        <f t="shared" si="2"/>
        <v>0</v>
      </c>
      <c r="K28" s="191"/>
      <c r="L28" s="193"/>
    </row>
    <row r="29" spans="1:12" x14ac:dyDescent="0.25">
      <c r="A29" s="131" t="s">
        <v>28</v>
      </c>
      <c r="B29" s="35" t="s">
        <v>392</v>
      </c>
      <c r="C29" s="36" t="s">
        <v>8</v>
      </c>
      <c r="D29" s="36" t="s">
        <v>9</v>
      </c>
      <c r="E29" s="36">
        <v>70</v>
      </c>
      <c r="F29" s="180"/>
      <c r="G29" s="208"/>
      <c r="H29" s="140">
        <f t="shared" si="1"/>
        <v>0</v>
      </c>
      <c r="I29" s="143">
        <f t="shared" si="0"/>
        <v>0</v>
      </c>
      <c r="J29" s="143">
        <f t="shared" si="2"/>
        <v>0</v>
      </c>
      <c r="K29" s="191"/>
      <c r="L29" s="193"/>
    </row>
    <row r="30" spans="1:12" x14ac:dyDescent="0.25">
      <c r="A30" s="40" t="s">
        <v>29</v>
      </c>
      <c r="B30" s="35" t="s">
        <v>394</v>
      </c>
      <c r="C30" s="36" t="s">
        <v>8</v>
      </c>
      <c r="D30" s="36" t="s">
        <v>9</v>
      </c>
      <c r="E30" s="36">
        <v>70</v>
      </c>
      <c r="F30" s="180"/>
      <c r="G30" s="208"/>
      <c r="H30" s="140">
        <f t="shared" si="1"/>
        <v>0</v>
      </c>
      <c r="I30" s="143">
        <f t="shared" si="0"/>
        <v>0</v>
      </c>
      <c r="J30" s="143">
        <f t="shared" si="2"/>
        <v>0</v>
      </c>
      <c r="K30" s="191"/>
      <c r="L30" s="193"/>
    </row>
    <row r="31" spans="1:12" x14ac:dyDescent="0.25">
      <c r="A31" s="40" t="s">
        <v>30</v>
      </c>
      <c r="B31" s="35" t="s">
        <v>753</v>
      </c>
      <c r="C31" s="36" t="s">
        <v>8</v>
      </c>
      <c r="D31" s="36" t="s">
        <v>9</v>
      </c>
      <c r="E31" s="36">
        <v>70</v>
      </c>
      <c r="F31" s="180"/>
      <c r="G31" s="208"/>
      <c r="H31" s="140">
        <f t="shared" si="1"/>
        <v>0</v>
      </c>
      <c r="I31" s="143">
        <f t="shared" si="0"/>
        <v>0</v>
      </c>
      <c r="J31" s="143">
        <f t="shared" si="2"/>
        <v>0</v>
      </c>
      <c r="K31" s="191"/>
      <c r="L31" s="193"/>
    </row>
    <row r="32" spans="1:12" x14ac:dyDescent="0.25">
      <c r="A32" s="131" t="s">
        <v>31</v>
      </c>
      <c r="B32" s="35" t="s">
        <v>169</v>
      </c>
      <c r="C32" s="36" t="s">
        <v>8</v>
      </c>
      <c r="D32" s="36" t="s">
        <v>9</v>
      </c>
      <c r="E32" s="36">
        <v>120</v>
      </c>
      <c r="F32" s="180"/>
      <c r="G32" s="208"/>
      <c r="H32" s="140">
        <f t="shared" si="1"/>
        <v>0</v>
      </c>
      <c r="I32" s="143">
        <f t="shared" si="0"/>
        <v>0</v>
      </c>
      <c r="J32" s="143">
        <f t="shared" si="2"/>
        <v>0</v>
      </c>
      <c r="K32" s="191"/>
      <c r="L32" s="193"/>
    </row>
    <row r="33" spans="1:12" ht="15.75" thickBot="1" x14ac:dyDescent="0.3">
      <c r="A33" s="41" t="s">
        <v>33</v>
      </c>
      <c r="B33" s="42" t="s">
        <v>169</v>
      </c>
      <c r="C33" s="25" t="s">
        <v>8</v>
      </c>
      <c r="D33" s="25" t="s">
        <v>9</v>
      </c>
      <c r="E33" s="25">
        <v>120</v>
      </c>
      <c r="F33" s="184"/>
      <c r="G33" s="210"/>
      <c r="H33" s="141">
        <f t="shared" si="1"/>
        <v>0</v>
      </c>
      <c r="I33" s="144">
        <f t="shared" si="0"/>
        <v>0</v>
      </c>
      <c r="J33" s="144">
        <f t="shared" si="2"/>
        <v>0</v>
      </c>
      <c r="K33" s="197"/>
      <c r="L33" s="199"/>
    </row>
    <row r="34" spans="1:12" ht="15.75" thickBot="1" x14ac:dyDescent="0.3">
      <c r="A34" s="253" t="s">
        <v>829</v>
      </c>
      <c r="B34" s="254"/>
      <c r="C34" s="254"/>
      <c r="D34" s="254"/>
      <c r="E34" s="254"/>
      <c r="F34" s="254"/>
      <c r="G34" s="254"/>
      <c r="H34" s="128"/>
      <c r="I34" s="145">
        <f>SUM(I13:I33)</f>
        <v>0</v>
      </c>
      <c r="J34" s="145">
        <f>SUM(J13:J33)</f>
        <v>0</v>
      </c>
    </row>
    <row r="35" spans="1:12" x14ac:dyDescent="0.25">
      <c r="B35" s="1"/>
    </row>
    <row r="36" spans="1:12" x14ac:dyDescent="0.25">
      <c r="B36" s="170">
        <f>+'REKAP.PREDRAČUNA'!A36</f>
        <v>0</v>
      </c>
      <c r="C36" s="167"/>
      <c r="D36" s="167"/>
      <c r="E36" s="168"/>
      <c r="F36" s="168"/>
      <c r="G36" s="168"/>
      <c r="H36" s="168"/>
      <c r="I36" s="166"/>
      <c r="J36" s="169"/>
    </row>
    <row r="37" spans="1:12" x14ac:dyDescent="0.25">
      <c r="A37" s="3"/>
      <c r="B37" s="167" t="s">
        <v>478</v>
      </c>
      <c r="C37" s="167"/>
      <c r="D37" s="167"/>
      <c r="E37" s="17"/>
      <c r="F37" s="17"/>
      <c r="G37" s="17"/>
      <c r="H37" s="17"/>
      <c r="I37" s="167" t="s">
        <v>479</v>
      </c>
      <c r="J37" s="167"/>
    </row>
    <row r="38" spans="1:12" x14ac:dyDescent="0.25">
      <c r="A38" s="4"/>
    </row>
  </sheetData>
  <sheetProtection algorithmName="SHA-512" hashValue="HL0hFEm0jc0UypeYQStrP59H2BrBVmNr+03blh6hCSJRUvsTNL7jxvXMe0panBN5Cvs5yxWKE+yWPPdDtBPGKw==" saltValue="EiW0AMcdyuuz6k3gt21L7Q==" spinCount="100000" sheet="1" objects="1" scenarios="1" formatColumns="0" formatRows="0"/>
  <mergeCells count="13">
    <mergeCell ref="A34:G34"/>
    <mergeCell ref="B10:B11"/>
    <mergeCell ref="D10:D11"/>
    <mergeCell ref="F10:F11"/>
    <mergeCell ref="A5:B5"/>
    <mergeCell ref="A9:L9"/>
    <mergeCell ref="A10:A11"/>
    <mergeCell ref="E10:E11"/>
    <mergeCell ref="G10:G11"/>
    <mergeCell ref="I10:I11"/>
    <mergeCell ref="J10:J11"/>
    <mergeCell ref="K10:K11"/>
    <mergeCell ref="L10:L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F02ADE-A611-49B7-A656-EF742C22BE5F}">
          <x14:formula1>
            <xm:f>'STOPNJA DDV'!$G$5:$G$7</xm:f>
          </x14:formula1>
          <xm:sqref>G13:G33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3"/>
  <sheetViews>
    <sheetView zoomScaleNormal="100" workbookViewId="0">
      <selection activeCell="C5" sqref="C5"/>
    </sheetView>
  </sheetViews>
  <sheetFormatPr defaultRowHeight="15" x14ac:dyDescent="0.25"/>
  <cols>
    <col min="1" max="1" width="5.5703125" customWidth="1"/>
    <col min="2" max="3" width="25.140625" customWidth="1"/>
    <col min="6" max="7" width="13.28515625" customWidth="1"/>
    <col min="8" max="8" width="0" hidden="1" customWidth="1"/>
    <col min="9" max="10" width="11.85546875" bestFit="1" customWidth="1"/>
    <col min="11" max="11" width="18.5703125" bestFit="1" customWidth="1"/>
    <col min="12" max="12" width="14.28515625" bestFit="1" customWidth="1"/>
    <col min="13" max="13" width="11.140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15.75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x14ac:dyDescent="0.25">
      <c r="A6" s="2"/>
    </row>
    <row r="7" spans="1:13" x14ac:dyDescent="0.25">
      <c r="A7" s="1"/>
    </row>
    <row r="8" spans="1:13" x14ac:dyDescent="0.25">
      <c r="A8" s="3" t="s">
        <v>174</v>
      </c>
    </row>
    <row r="9" spans="1:13" ht="15.75" thickBot="1" x14ac:dyDescent="0.3">
      <c r="A9" s="3" t="s">
        <v>866</v>
      </c>
    </row>
    <row r="10" spans="1:13" ht="15.75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24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5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32.25" customHeight="1" thickBot="1" x14ac:dyDescent="0.3">
      <c r="A12" s="266"/>
      <c r="B12" s="266"/>
      <c r="C12" s="91" t="s">
        <v>4</v>
      </c>
      <c r="D12" s="266"/>
      <c r="E12" s="266"/>
      <c r="F12" s="266"/>
      <c r="G12" s="266"/>
      <c r="H12" s="92"/>
      <c r="I12" s="266"/>
      <c r="J12" s="266"/>
      <c r="K12" s="260"/>
      <c r="L12" s="262"/>
      <c r="M12" s="264"/>
    </row>
    <row r="13" spans="1:13" ht="15.75" thickBot="1" x14ac:dyDescent="0.3">
      <c r="A13" s="14">
        <v>1</v>
      </c>
      <c r="B13" s="14">
        <v>2</v>
      </c>
      <c r="C13" s="14">
        <v>3</v>
      </c>
      <c r="D13" s="14">
        <v>4</v>
      </c>
      <c r="E13" s="108">
        <v>5</v>
      </c>
      <c r="F13" s="14">
        <v>6</v>
      </c>
      <c r="G13" s="14">
        <v>7</v>
      </c>
      <c r="H13" s="107">
        <v>9</v>
      </c>
      <c r="I13" s="14">
        <v>8</v>
      </c>
      <c r="J13" s="14">
        <v>9</v>
      </c>
      <c r="K13" s="43">
        <v>10</v>
      </c>
      <c r="L13" s="14">
        <v>11</v>
      </c>
      <c r="M13" s="14">
        <v>12</v>
      </c>
    </row>
    <row r="14" spans="1:13" x14ac:dyDescent="0.25">
      <c r="A14" s="37" t="s">
        <v>7</v>
      </c>
      <c r="B14" s="38" t="s">
        <v>395</v>
      </c>
      <c r="C14" s="39" t="s">
        <v>119</v>
      </c>
      <c r="D14" s="39" t="s">
        <v>94</v>
      </c>
      <c r="E14" s="39">
        <v>400</v>
      </c>
      <c r="F14" s="178"/>
      <c r="G14" s="211"/>
      <c r="H14" s="122">
        <f>+G14*I14</f>
        <v>0</v>
      </c>
      <c r="I14" s="49">
        <f>+E14*F14</f>
        <v>0</v>
      </c>
      <c r="J14" s="49">
        <f>+I14+H14</f>
        <v>0</v>
      </c>
      <c r="K14" s="188"/>
      <c r="L14" s="189"/>
      <c r="M14" s="190"/>
    </row>
    <row r="15" spans="1:13" ht="25.5" x14ac:dyDescent="0.25">
      <c r="A15" s="40" t="s">
        <v>10</v>
      </c>
      <c r="B15" s="35" t="s">
        <v>396</v>
      </c>
      <c r="C15" s="36" t="s">
        <v>119</v>
      </c>
      <c r="D15" s="36" t="s">
        <v>94</v>
      </c>
      <c r="E15" s="36">
        <v>5</v>
      </c>
      <c r="F15" s="180"/>
      <c r="G15" s="208"/>
      <c r="H15" s="137">
        <f t="shared" ref="H15:H18" si="0">+G15*I15</f>
        <v>0</v>
      </c>
      <c r="I15" s="50">
        <f>+E15*F15</f>
        <v>0</v>
      </c>
      <c r="J15" s="50">
        <f t="shared" ref="J15:J18" si="1">+I15+H15</f>
        <v>0</v>
      </c>
      <c r="K15" s="191"/>
      <c r="L15" s="192"/>
      <c r="M15" s="193"/>
    </row>
    <row r="16" spans="1:13" x14ac:dyDescent="0.25">
      <c r="A16" s="40" t="s">
        <v>11</v>
      </c>
      <c r="B16" s="58" t="s">
        <v>176</v>
      </c>
      <c r="C16" s="36" t="s">
        <v>336</v>
      </c>
      <c r="D16" s="36" t="s">
        <v>94</v>
      </c>
      <c r="E16" s="64">
        <v>4000</v>
      </c>
      <c r="F16" s="180"/>
      <c r="G16" s="208"/>
      <c r="H16" s="137">
        <f t="shared" si="0"/>
        <v>0</v>
      </c>
      <c r="I16" s="50">
        <f>+E16*F16</f>
        <v>0</v>
      </c>
      <c r="J16" s="50">
        <f t="shared" si="1"/>
        <v>0</v>
      </c>
      <c r="K16" s="191"/>
      <c r="L16" s="192"/>
      <c r="M16" s="193"/>
    </row>
    <row r="17" spans="1:13" ht="25.5" x14ac:dyDescent="0.25">
      <c r="A17" s="40" t="s">
        <v>12</v>
      </c>
      <c r="B17" s="35" t="s">
        <v>398</v>
      </c>
      <c r="C17" s="36" t="s">
        <v>119</v>
      </c>
      <c r="D17" s="36" t="s">
        <v>94</v>
      </c>
      <c r="E17" s="36">
        <v>30</v>
      </c>
      <c r="F17" s="180"/>
      <c r="G17" s="208"/>
      <c r="H17" s="137">
        <f t="shared" si="0"/>
        <v>0</v>
      </c>
      <c r="I17" s="50">
        <f>+E17*F17</f>
        <v>0</v>
      </c>
      <c r="J17" s="50">
        <f t="shared" si="1"/>
        <v>0</v>
      </c>
      <c r="K17" s="191"/>
      <c r="L17" s="192"/>
      <c r="M17" s="193"/>
    </row>
    <row r="18" spans="1:13" ht="15.75" thickBot="1" x14ac:dyDescent="0.3">
      <c r="A18" s="41" t="s">
        <v>14</v>
      </c>
      <c r="B18" s="42" t="s">
        <v>397</v>
      </c>
      <c r="C18" s="25" t="s">
        <v>336</v>
      </c>
      <c r="D18" s="25" t="s">
        <v>94</v>
      </c>
      <c r="E18" s="65">
        <v>600</v>
      </c>
      <c r="F18" s="184"/>
      <c r="G18" s="210"/>
      <c r="H18" s="123">
        <f t="shared" si="0"/>
        <v>0</v>
      </c>
      <c r="I18" s="51">
        <f>+E18*F18</f>
        <v>0</v>
      </c>
      <c r="J18" s="51">
        <f t="shared" si="1"/>
        <v>0</v>
      </c>
      <c r="K18" s="197"/>
      <c r="L18" s="198"/>
      <c r="M18" s="199"/>
    </row>
    <row r="19" spans="1:13" ht="15.75" thickBot="1" x14ac:dyDescent="0.3">
      <c r="A19" s="253" t="s">
        <v>829</v>
      </c>
      <c r="B19" s="254"/>
      <c r="C19" s="254"/>
      <c r="D19" s="254"/>
      <c r="E19" s="254"/>
      <c r="F19" s="254"/>
      <c r="G19" s="254"/>
      <c r="I19" s="62">
        <f>SUM(I14:I18)</f>
        <v>0</v>
      </c>
      <c r="J19" s="62">
        <f>SUM(J14:J18)</f>
        <v>0</v>
      </c>
    </row>
    <row r="20" spans="1:13" x14ac:dyDescent="0.25">
      <c r="K20" s="257" t="s">
        <v>877</v>
      </c>
      <c r="L20" s="257"/>
      <c r="M20" s="257"/>
    </row>
    <row r="21" spans="1:13" x14ac:dyDescent="0.25">
      <c r="B21" s="170">
        <f>+'REKAP.PREDRAČUNA'!A36</f>
        <v>0</v>
      </c>
      <c r="C21" s="167"/>
      <c r="D21" s="167"/>
      <c r="E21" s="168"/>
      <c r="F21" s="168"/>
      <c r="G21" s="168"/>
      <c r="H21" s="168"/>
      <c r="I21" s="166"/>
      <c r="J21" s="169"/>
      <c r="K21" s="276" t="s">
        <v>876</v>
      </c>
      <c r="L21" s="276"/>
    </row>
    <row r="22" spans="1:13" x14ac:dyDescent="0.25">
      <c r="B22" s="167" t="s">
        <v>478</v>
      </c>
      <c r="C22" s="167"/>
      <c r="D22" s="167"/>
      <c r="E22" s="17"/>
      <c r="F22" s="17"/>
      <c r="G22" s="17"/>
      <c r="H22" s="17"/>
      <c r="I22" s="167" t="s">
        <v>879</v>
      </c>
      <c r="J22" s="167"/>
      <c r="K22" s="277"/>
      <c r="L22" s="277"/>
      <c r="M22" s="277"/>
    </row>
    <row r="23" spans="1:13" x14ac:dyDescent="0.25">
      <c r="K23" s="278"/>
      <c r="L23" s="278"/>
      <c r="M23" s="278"/>
    </row>
  </sheetData>
  <sheetProtection algorithmName="SHA-512" hashValue="IUWIs3GRm7PLjrODiMnRMoUxq59mOkU62hHquoIeEi4W8RjmuB9sx02yPSfKbJSj3JroimU/TFz77K6oJ0ce2Q==" saltValue="tOeFh9zL3gx6X/l+RFkekw==" spinCount="100000" sheet="1" objects="1" scenarios="1" formatColumns="0" formatRows="0"/>
  <sortState xmlns:xlrd2="http://schemas.microsoft.com/office/spreadsheetml/2017/richdata2" ref="B14:E18">
    <sortCondition ref="B14"/>
  </sortState>
  <mergeCells count="17">
    <mergeCell ref="K21:L21"/>
    <mergeCell ref="K20:M20"/>
    <mergeCell ref="K22:M23"/>
    <mergeCell ref="A19:G19"/>
    <mergeCell ref="B11:B12"/>
    <mergeCell ref="E11:E12"/>
    <mergeCell ref="F11:F12"/>
    <mergeCell ref="G11:G12"/>
    <mergeCell ref="A5:B5"/>
    <mergeCell ref="A10:M10"/>
    <mergeCell ref="A11:A12"/>
    <mergeCell ref="D11:D12"/>
    <mergeCell ref="I11:I12"/>
    <mergeCell ref="J11:J12"/>
    <mergeCell ref="K11:K12"/>
    <mergeCell ref="L11:L12"/>
    <mergeCell ref="M11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33C78-A4FE-4DE7-BB88-DEB506634E4A}">
          <x14:formula1>
            <xm:f>'STOPNJA DDV'!$G$5:$G$7</xm:f>
          </x14:formula1>
          <xm:sqref>G14:G18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6"/>
  <sheetViews>
    <sheetView zoomScale="115" zoomScaleNormal="115" workbookViewId="0">
      <selection activeCell="C5" sqref="C5"/>
    </sheetView>
  </sheetViews>
  <sheetFormatPr defaultRowHeight="15" x14ac:dyDescent="0.25"/>
  <cols>
    <col min="1" max="1" width="5.85546875" customWidth="1"/>
    <col min="2" max="3" width="25.28515625" customWidth="1"/>
    <col min="6" max="7" width="12.85546875" customWidth="1"/>
    <col min="8" max="8" width="0" hidden="1" customWidth="1"/>
    <col min="9" max="10" width="11.85546875" bestFit="1" customWidth="1"/>
    <col min="11" max="11" width="18.5703125" bestFit="1" customWidth="1"/>
    <col min="12" max="12" width="14.28515625" bestFit="1" customWidth="1"/>
    <col min="13" max="13" width="12.28515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15.75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x14ac:dyDescent="0.25">
      <c r="A6" s="2"/>
    </row>
    <row r="7" spans="1:13" x14ac:dyDescent="0.25">
      <c r="A7" s="2" t="s">
        <v>177</v>
      </c>
    </row>
    <row r="8" spans="1:13" x14ac:dyDescent="0.25">
      <c r="A8" s="1"/>
    </row>
    <row r="9" spans="1:13" x14ac:dyDescent="0.25">
      <c r="A9" s="3" t="s">
        <v>175</v>
      </c>
    </row>
    <row r="10" spans="1:13" ht="15.75" thickBot="1" x14ac:dyDescent="0.3">
      <c r="A10" s="3" t="s">
        <v>865</v>
      </c>
    </row>
    <row r="11" spans="1:13" ht="15.75" thickBot="1" x14ac:dyDescent="0.3">
      <c r="A11" s="271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3"/>
    </row>
    <row r="12" spans="1:13" ht="24" customHeight="1" x14ac:dyDescent="0.25">
      <c r="A12" s="265" t="s">
        <v>830</v>
      </c>
      <c r="B12" s="265" t="s">
        <v>2</v>
      </c>
      <c r="C12" s="52" t="s">
        <v>3</v>
      </c>
      <c r="D12" s="265" t="s">
        <v>821</v>
      </c>
      <c r="E12" s="265" t="s">
        <v>820</v>
      </c>
      <c r="F12" s="265" t="s">
        <v>5</v>
      </c>
      <c r="G12" s="265" t="s">
        <v>822</v>
      </c>
      <c r="H12" s="53"/>
      <c r="I12" s="265" t="s">
        <v>6</v>
      </c>
      <c r="J12" s="265" t="s">
        <v>831</v>
      </c>
      <c r="K12" s="259" t="s">
        <v>826</v>
      </c>
      <c r="L12" s="261" t="s">
        <v>827</v>
      </c>
      <c r="M12" s="263" t="s">
        <v>828</v>
      </c>
    </row>
    <row r="13" spans="1:13" ht="21" customHeight="1" thickBot="1" x14ac:dyDescent="0.3">
      <c r="A13" s="266"/>
      <c r="B13" s="266"/>
      <c r="C13" s="91" t="s">
        <v>4</v>
      </c>
      <c r="D13" s="266"/>
      <c r="E13" s="266"/>
      <c r="F13" s="266"/>
      <c r="G13" s="266"/>
      <c r="H13" s="92"/>
      <c r="I13" s="266"/>
      <c r="J13" s="266"/>
      <c r="K13" s="260"/>
      <c r="L13" s="262"/>
      <c r="M13" s="264"/>
    </row>
    <row r="14" spans="1:13" ht="15.75" thickBot="1" x14ac:dyDescent="0.3">
      <c r="A14" s="14">
        <v>1</v>
      </c>
      <c r="B14" s="14">
        <v>2</v>
      </c>
      <c r="C14" s="14">
        <v>3</v>
      </c>
      <c r="D14" s="14">
        <v>4</v>
      </c>
      <c r="E14" s="108">
        <v>5</v>
      </c>
      <c r="F14" s="14">
        <v>6</v>
      </c>
      <c r="G14" s="14">
        <v>7</v>
      </c>
      <c r="H14" s="107">
        <v>9</v>
      </c>
      <c r="I14" s="14">
        <v>8</v>
      </c>
      <c r="J14" s="14">
        <v>9</v>
      </c>
      <c r="K14" s="43">
        <v>10</v>
      </c>
      <c r="L14" s="14">
        <v>11</v>
      </c>
      <c r="M14" s="14">
        <v>12</v>
      </c>
    </row>
    <row r="15" spans="1:13" x14ac:dyDescent="0.25">
      <c r="A15" s="37" t="s">
        <v>7</v>
      </c>
      <c r="B15" s="38" t="s">
        <v>400</v>
      </c>
      <c r="C15" s="39" t="s">
        <v>179</v>
      </c>
      <c r="D15" s="39" t="s">
        <v>9</v>
      </c>
      <c r="E15" s="130">
        <v>40</v>
      </c>
      <c r="F15" s="212"/>
      <c r="G15" s="225"/>
      <c r="H15" s="44">
        <f>+G15*I15</f>
        <v>0</v>
      </c>
      <c r="I15" s="109">
        <f t="shared" ref="I15:I52" si="0">+F15*E15</f>
        <v>0</v>
      </c>
      <c r="J15" s="109">
        <f>+I15+H15</f>
        <v>0</v>
      </c>
      <c r="K15" s="189"/>
      <c r="L15" s="189"/>
      <c r="M15" s="190"/>
    </row>
    <row r="16" spans="1:13" x14ac:dyDescent="0.25">
      <c r="A16" s="40" t="s">
        <v>10</v>
      </c>
      <c r="B16" s="35" t="s">
        <v>509</v>
      </c>
      <c r="C16" s="36" t="s">
        <v>179</v>
      </c>
      <c r="D16" s="36" t="s">
        <v>9</v>
      </c>
      <c r="E16" s="68">
        <v>120</v>
      </c>
      <c r="F16" s="213"/>
      <c r="G16" s="226"/>
      <c r="H16" s="24">
        <f t="shared" ref="H16:H52" si="1">+G16*I16</f>
        <v>0</v>
      </c>
      <c r="I16" s="31">
        <f t="shared" si="0"/>
        <v>0</v>
      </c>
      <c r="J16" s="31">
        <f t="shared" ref="J16:J52" si="2">+I16+H16</f>
        <v>0</v>
      </c>
      <c r="K16" s="192"/>
      <c r="L16" s="192"/>
      <c r="M16" s="193"/>
    </row>
    <row r="17" spans="1:13" ht="25.5" x14ac:dyDescent="0.25">
      <c r="A17" s="40" t="s">
        <v>11</v>
      </c>
      <c r="B17" s="35" t="s">
        <v>399</v>
      </c>
      <c r="C17" s="36" t="s">
        <v>179</v>
      </c>
      <c r="D17" s="36" t="s">
        <v>9</v>
      </c>
      <c r="E17" s="68">
        <v>75</v>
      </c>
      <c r="F17" s="213"/>
      <c r="G17" s="226"/>
      <c r="H17" s="24">
        <f t="shared" si="1"/>
        <v>0</v>
      </c>
      <c r="I17" s="31">
        <f t="shared" si="0"/>
        <v>0</v>
      </c>
      <c r="J17" s="31">
        <f t="shared" si="2"/>
        <v>0</v>
      </c>
      <c r="K17" s="192"/>
      <c r="L17" s="192"/>
      <c r="M17" s="193"/>
    </row>
    <row r="18" spans="1:13" x14ac:dyDescent="0.25">
      <c r="A18" s="40" t="s">
        <v>12</v>
      </c>
      <c r="B18" s="35" t="s">
        <v>401</v>
      </c>
      <c r="C18" s="36" t="s">
        <v>179</v>
      </c>
      <c r="D18" s="36" t="s">
        <v>9</v>
      </c>
      <c r="E18" s="68">
        <v>100</v>
      </c>
      <c r="F18" s="213"/>
      <c r="G18" s="226"/>
      <c r="H18" s="24">
        <f t="shared" si="1"/>
        <v>0</v>
      </c>
      <c r="I18" s="31">
        <f t="shared" si="0"/>
        <v>0</v>
      </c>
      <c r="J18" s="31">
        <f t="shared" si="2"/>
        <v>0</v>
      </c>
      <c r="K18" s="192"/>
      <c r="L18" s="192"/>
      <c r="M18" s="193"/>
    </row>
    <row r="19" spans="1:13" x14ac:dyDescent="0.25">
      <c r="A19" s="40" t="s">
        <v>14</v>
      </c>
      <c r="B19" s="35" t="s">
        <v>402</v>
      </c>
      <c r="C19" s="36" t="s">
        <v>179</v>
      </c>
      <c r="D19" s="36" t="s">
        <v>9</v>
      </c>
      <c r="E19" s="68">
        <v>500</v>
      </c>
      <c r="F19" s="213"/>
      <c r="G19" s="226"/>
      <c r="H19" s="24">
        <f t="shared" si="1"/>
        <v>0</v>
      </c>
      <c r="I19" s="31">
        <f t="shared" si="0"/>
        <v>0</v>
      </c>
      <c r="J19" s="31">
        <f t="shared" si="2"/>
        <v>0</v>
      </c>
      <c r="K19" s="192"/>
      <c r="L19" s="192"/>
      <c r="M19" s="193"/>
    </row>
    <row r="20" spans="1:13" ht="25.5" x14ac:dyDescent="0.25">
      <c r="A20" s="40" t="s">
        <v>15</v>
      </c>
      <c r="B20" s="35" t="s">
        <v>403</v>
      </c>
      <c r="C20" s="36" t="s">
        <v>179</v>
      </c>
      <c r="D20" s="36" t="s">
        <v>54</v>
      </c>
      <c r="E20" s="68">
        <v>40</v>
      </c>
      <c r="F20" s="213"/>
      <c r="G20" s="226"/>
      <c r="H20" s="24">
        <f t="shared" si="1"/>
        <v>0</v>
      </c>
      <c r="I20" s="31">
        <f t="shared" si="0"/>
        <v>0</v>
      </c>
      <c r="J20" s="31">
        <f t="shared" si="2"/>
        <v>0</v>
      </c>
      <c r="K20" s="192"/>
      <c r="L20" s="192"/>
      <c r="M20" s="193"/>
    </row>
    <row r="21" spans="1:13" x14ac:dyDescent="0.25">
      <c r="A21" s="40" t="s">
        <v>17</v>
      </c>
      <c r="B21" s="35" t="s">
        <v>476</v>
      </c>
      <c r="C21" s="36" t="s">
        <v>179</v>
      </c>
      <c r="D21" s="36" t="s">
        <v>9</v>
      </c>
      <c r="E21" s="132">
        <v>80</v>
      </c>
      <c r="F21" s="213"/>
      <c r="G21" s="226"/>
      <c r="H21" s="24">
        <f t="shared" si="1"/>
        <v>0</v>
      </c>
      <c r="I21" s="31">
        <f t="shared" si="0"/>
        <v>0</v>
      </c>
      <c r="J21" s="31">
        <f t="shared" si="2"/>
        <v>0</v>
      </c>
      <c r="K21" s="192"/>
      <c r="L21" s="192"/>
      <c r="M21" s="193"/>
    </row>
    <row r="22" spans="1:13" x14ac:dyDescent="0.25">
      <c r="A22" s="40" t="s">
        <v>18</v>
      </c>
      <c r="B22" s="35" t="s">
        <v>405</v>
      </c>
      <c r="C22" s="36" t="s">
        <v>179</v>
      </c>
      <c r="D22" s="36" t="s">
        <v>54</v>
      </c>
      <c r="E22" s="68">
        <v>150</v>
      </c>
      <c r="F22" s="213"/>
      <c r="G22" s="226"/>
      <c r="H22" s="24">
        <f t="shared" si="1"/>
        <v>0</v>
      </c>
      <c r="I22" s="31">
        <f t="shared" si="0"/>
        <v>0</v>
      </c>
      <c r="J22" s="31">
        <f t="shared" si="2"/>
        <v>0</v>
      </c>
      <c r="K22" s="192"/>
      <c r="L22" s="192"/>
      <c r="M22" s="193"/>
    </row>
    <row r="23" spans="1:13" x14ac:dyDescent="0.25">
      <c r="A23" s="40" t="s">
        <v>20</v>
      </c>
      <c r="B23" s="35" t="s">
        <v>433</v>
      </c>
      <c r="C23" s="36" t="s">
        <v>179</v>
      </c>
      <c r="D23" s="36" t="s">
        <v>9</v>
      </c>
      <c r="E23" s="68">
        <v>70</v>
      </c>
      <c r="F23" s="213"/>
      <c r="G23" s="226"/>
      <c r="H23" s="24">
        <f t="shared" si="1"/>
        <v>0</v>
      </c>
      <c r="I23" s="31">
        <f t="shared" si="0"/>
        <v>0</v>
      </c>
      <c r="J23" s="31">
        <f t="shared" si="2"/>
        <v>0</v>
      </c>
      <c r="K23" s="192"/>
      <c r="L23" s="192"/>
      <c r="M23" s="193"/>
    </row>
    <row r="24" spans="1:13" x14ac:dyDescent="0.25">
      <c r="A24" s="40" t="s">
        <v>21</v>
      </c>
      <c r="B24" s="35" t="s">
        <v>428</v>
      </c>
      <c r="C24" s="36" t="s">
        <v>179</v>
      </c>
      <c r="D24" s="36" t="s">
        <v>9</v>
      </c>
      <c r="E24" s="68">
        <v>40</v>
      </c>
      <c r="F24" s="213"/>
      <c r="G24" s="226"/>
      <c r="H24" s="24">
        <f t="shared" si="1"/>
        <v>0</v>
      </c>
      <c r="I24" s="31">
        <f t="shared" si="0"/>
        <v>0</v>
      </c>
      <c r="J24" s="31">
        <f t="shared" si="2"/>
        <v>0</v>
      </c>
      <c r="K24" s="192"/>
      <c r="L24" s="192"/>
      <c r="M24" s="193"/>
    </row>
    <row r="25" spans="1:13" x14ac:dyDescent="0.25">
      <c r="A25" s="40" t="s">
        <v>22</v>
      </c>
      <c r="B25" s="35" t="s">
        <v>406</v>
      </c>
      <c r="C25" s="36" t="s">
        <v>179</v>
      </c>
      <c r="D25" s="36" t="s">
        <v>9</v>
      </c>
      <c r="E25" s="97">
        <v>2500</v>
      </c>
      <c r="F25" s="213"/>
      <c r="G25" s="226"/>
      <c r="H25" s="24">
        <f t="shared" si="1"/>
        <v>0</v>
      </c>
      <c r="I25" s="31">
        <f t="shared" si="0"/>
        <v>0</v>
      </c>
      <c r="J25" s="31">
        <f t="shared" si="2"/>
        <v>0</v>
      </c>
      <c r="K25" s="192"/>
      <c r="L25" s="192"/>
      <c r="M25" s="193"/>
    </row>
    <row r="26" spans="1:13" x14ac:dyDescent="0.25">
      <c r="A26" s="40" t="s">
        <v>23</v>
      </c>
      <c r="B26" s="58" t="s">
        <v>407</v>
      </c>
      <c r="C26" s="36" t="s">
        <v>179</v>
      </c>
      <c r="D26" s="36" t="s">
        <v>9</v>
      </c>
      <c r="E26" s="97">
        <v>1000</v>
      </c>
      <c r="F26" s="213"/>
      <c r="G26" s="226"/>
      <c r="H26" s="24">
        <f t="shared" si="1"/>
        <v>0</v>
      </c>
      <c r="I26" s="31">
        <f t="shared" si="0"/>
        <v>0</v>
      </c>
      <c r="J26" s="31">
        <f t="shared" si="2"/>
        <v>0</v>
      </c>
      <c r="K26" s="192"/>
      <c r="L26" s="192"/>
      <c r="M26" s="193"/>
    </row>
    <row r="27" spans="1:13" x14ac:dyDescent="0.25">
      <c r="A27" s="40" t="s">
        <v>24</v>
      </c>
      <c r="B27" s="35" t="s">
        <v>408</v>
      </c>
      <c r="C27" s="36" t="s">
        <v>179</v>
      </c>
      <c r="D27" s="36" t="s">
        <v>9</v>
      </c>
      <c r="E27" s="68">
        <v>20</v>
      </c>
      <c r="F27" s="213"/>
      <c r="G27" s="226"/>
      <c r="H27" s="24">
        <f t="shared" si="1"/>
        <v>0</v>
      </c>
      <c r="I27" s="31">
        <f t="shared" si="0"/>
        <v>0</v>
      </c>
      <c r="J27" s="31">
        <f t="shared" si="2"/>
        <v>0</v>
      </c>
      <c r="K27" s="192"/>
      <c r="L27" s="192"/>
      <c r="M27" s="193"/>
    </row>
    <row r="28" spans="1:13" ht="25.5" x14ac:dyDescent="0.25">
      <c r="A28" s="40" t="s">
        <v>25</v>
      </c>
      <c r="B28" s="35" t="s">
        <v>427</v>
      </c>
      <c r="C28" s="36" t="s">
        <v>179</v>
      </c>
      <c r="D28" s="36" t="s">
        <v>9</v>
      </c>
      <c r="E28" s="68">
        <v>20</v>
      </c>
      <c r="F28" s="213"/>
      <c r="G28" s="226"/>
      <c r="H28" s="24">
        <f t="shared" si="1"/>
        <v>0</v>
      </c>
      <c r="I28" s="31">
        <f t="shared" si="0"/>
        <v>0</v>
      </c>
      <c r="J28" s="31">
        <f t="shared" si="2"/>
        <v>0</v>
      </c>
      <c r="K28" s="192"/>
      <c r="L28" s="192"/>
      <c r="M28" s="193"/>
    </row>
    <row r="29" spans="1:13" x14ac:dyDescent="0.25">
      <c r="A29" s="40" t="s">
        <v>26</v>
      </c>
      <c r="B29" s="35" t="s">
        <v>409</v>
      </c>
      <c r="C29" s="36" t="s">
        <v>229</v>
      </c>
      <c r="D29" s="36" t="s">
        <v>9</v>
      </c>
      <c r="E29" s="68">
        <v>60</v>
      </c>
      <c r="F29" s="213"/>
      <c r="G29" s="226"/>
      <c r="H29" s="24">
        <f t="shared" si="1"/>
        <v>0</v>
      </c>
      <c r="I29" s="31">
        <f t="shared" si="0"/>
        <v>0</v>
      </c>
      <c r="J29" s="31">
        <f t="shared" si="2"/>
        <v>0</v>
      </c>
      <c r="K29" s="192"/>
      <c r="L29" s="192"/>
      <c r="M29" s="193"/>
    </row>
    <row r="30" spans="1:13" x14ac:dyDescent="0.25">
      <c r="A30" s="40" t="s">
        <v>27</v>
      </c>
      <c r="B30" s="35" t="s">
        <v>410</v>
      </c>
      <c r="C30" s="36" t="s">
        <v>180</v>
      </c>
      <c r="D30" s="36" t="s">
        <v>54</v>
      </c>
      <c r="E30" s="68">
        <v>40</v>
      </c>
      <c r="F30" s="213"/>
      <c r="G30" s="226"/>
      <c r="H30" s="24">
        <f t="shared" si="1"/>
        <v>0</v>
      </c>
      <c r="I30" s="31">
        <f t="shared" si="0"/>
        <v>0</v>
      </c>
      <c r="J30" s="31">
        <f t="shared" si="2"/>
        <v>0</v>
      </c>
      <c r="K30" s="192"/>
      <c r="L30" s="192"/>
      <c r="M30" s="193"/>
    </row>
    <row r="31" spans="1:13" x14ac:dyDescent="0.25">
      <c r="A31" s="40" t="s">
        <v>28</v>
      </c>
      <c r="B31" s="35" t="s">
        <v>432</v>
      </c>
      <c r="C31" s="36" t="s">
        <v>179</v>
      </c>
      <c r="D31" s="36" t="s">
        <v>9</v>
      </c>
      <c r="E31" s="68">
        <v>70</v>
      </c>
      <c r="F31" s="213"/>
      <c r="G31" s="226"/>
      <c r="H31" s="24">
        <f t="shared" si="1"/>
        <v>0</v>
      </c>
      <c r="I31" s="31">
        <f t="shared" si="0"/>
        <v>0</v>
      </c>
      <c r="J31" s="31">
        <f t="shared" si="2"/>
        <v>0</v>
      </c>
      <c r="K31" s="192"/>
      <c r="L31" s="192"/>
      <c r="M31" s="193"/>
    </row>
    <row r="32" spans="1:13" x14ac:dyDescent="0.25">
      <c r="A32" s="40" t="s">
        <v>29</v>
      </c>
      <c r="B32" s="35" t="s">
        <v>431</v>
      </c>
      <c r="C32" s="36" t="s">
        <v>179</v>
      </c>
      <c r="D32" s="36" t="s">
        <v>9</v>
      </c>
      <c r="E32" s="68">
        <v>5</v>
      </c>
      <c r="F32" s="213"/>
      <c r="G32" s="226"/>
      <c r="H32" s="24">
        <f t="shared" si="1"/>
        <v>0</v>
      </c>
      <c r="I32" s="31">
        <f t="shared" si="0"/>
        <v>0</v>
      </c>
      <c r="J32" s="31">
        <f t="shared" si="2"/>
        <v>0</v>
      </c>
      <c r="K32" s="192"/>
      <c r="L32" s="192"/>
      <c r="M32" s="193"/>
    </row>
    <row r="33" spans="1:13" ht="25.5" x14ac:dyDescent="0.25">
      <c r="A33" s="40" t="s">
        <v>30</v>
      </c>
      <c r="B33" s="35" t="s">
        <v>412</v>
      </c>
      <c r="C33" s="36" t="s">
        <v>179</v>
      </c>
      <c r="D33" s="36" t="s">
        <v>54</v>
      </c>
      <c r="E33" s="68">
        <v>400</v>
      </c>
      <c r="F33" s="213"/>
      <c r="G33" s="226"/>
      <c r="H33" s="24">
        <f t="shared" si="1"/>
        <v>0</v>
      </c>
      <c r="I33" s="31">
        <f t="shared" si="0"/>
        <v>0</v>
      </c>
      <c r="J33" s="31">
        <f t="shared" si="2"/>
        <v>0</v>
      </c>
      <c r="K33" s="192"/>
      <c r="L33" s="192"/>
      <c r="M33" s="193"/>
    </row>
    <row r="34" spans="1:13" x14ac:dyDescent="0.25">
      <c r="A34" s="40" t="s">
        <v>31</v>
      </c>
      <c r="B34" s="35" t="s">
        <v>413</v>
      </c>
      <c r="C34" s="36" t="s">
        <v>179</v>
      </c>
      <c r="D34" s="36" t="s">
        <v>9</v>
      </c>
      <c r="E34" s="68">
        <v>130</v>
      </c>
      <c r="F34" s="213"/>
      <c r="G34" s="226"/>
      <c r="H34" s="24">
        <f t="shared" si="1"/>
        <v>0</v>
      </c>
      <c r="I34" s="31">
        <f t="shared" si="0"/>
        <v>0</v>
      </c>
      <c r="J34" s="31">
        <f t="shared" si="2"/>
        <v>0</v>
      </c>
      <c r="K34" s="192"/>
      <c r="L34" s="192"/>
      <c r="M34" s="193"/>
    </row>
    <row r="35" spans="1:13" x14ac:dyDescent="0.25">
      <c r="A35" s="40" t="s">
        <v>33</v>
      </c>
      <c r="B35" s="35" t="s">
        <v>414</v>
      </c>
      <c r="C35" s="36" t="s">
        <v>179</v>
      </c>
      <c r="D35" s="36" t="s">
        <v>9</v>
      </c>
      <c r="E35" s="68">
        <v>800</v>
      </c>
      <c r="F35" s="213"/>
      <c r="G35" s="226"/>
      <c r="H35" s="24">
        <f t="shared" si="1"/>
        <v>0</v>
      </c>
      <c r="I35" s="31">
        <f t="shared" si="0"/>
        <v>0</v>
      </c>
      <c r="J35" s="31">
        <f t="shared" si="2"/>
        <v>0</v>
      </c>
      <c r="K35" s="192"/>
      <c r="L35" s="192"/>
      <c r="M35" s="193"/>
    </row>
    <row r="36" spans="1:13" ht="25.5" x14ac:dyDescent="0.25">
      <c r="A36" s="40" t="s">
        <v>35</v>
      </c>
      <c r="B36" s="35" t="s">
        <v>430</v>
      </c>
      <c r="C36" s="36" t="s">
        <v>179</v>
      </c>
      <c r="D36" s="36" t="s">
        <v>9</v>
      </c>
      <c r="E36" s="68">
        <v>25</v>
      </c>
      <c r="F36" s="213"/>
      <c r="G36" s="226"/>
      <c r="H36" s="24">
        <f t="shared" si="1"/>
        <v>0</v>
      </c>
      <c r="I36" s="31">
        <f t="shared" si="0"/>
        <v>0</v>
      </c>
      <c r="J36" s="31">
        <f t="shared" si="2"/>
        <v>0</v>
      </c>
      <c r="K36" s="192"/>
      <c r="L36" s="192"/>
      <c r="M36" s="193"/>
    </row>
    <row r="37" spans="1:13" ht="25.5" x14ac:dyDescent="0.25">
      <c r="A37" s="40" t="s">
        <v>37</v>
      </c>
      <c r="B37" s="35" t="s">
        <v>415</v>
      </c>
      <c r="C37" s="36" t="s">
        <v>179</v>
      </c>
      <c r="D37" s="36" t="s">
        <v>9</v>
      </c>
      <c r="E37" s="68">
        <v>150</v>
      </c>
      <c r="F37" s="213"/>
      <c r="G37" s="226"/>
      <c r="H37" s="24">
        <f t="shared" si="1"/>
        <v>0</v>
      </c>
      <c r="I37" s="31">
        <f t="shared" si="0"/>
        <v>0</v>
      </c>
      <c r="J37" s="31">
        <f t="shared" si="2"/>
        <v>0</v>
      </c>
      <c r="K37" s="192"/>
      <c r="L37" s="192"/>
      <c r="M37" s="193"/>
    </row>
    <row r="38" spans="1:13" ht="25.5" x14ac:dyDescent="0.25">
      <c r="A38" s="40" t="s">
        <v>38</v>
      </c>
      <c r="B38" s="35" t="s">
        <v>416</v>
      </c>
      <c r="C38" s="36" t="s">
        <v>791</v>
      </c>
      <c r="D38" s="36" t="s">
        <v>54</v>
      </c>
      <c r="E38" s="68">
        <v>200</v>
      </c>
      <c r="F38" s="213"/>
      <c r="G38" s="226"/>
      <c r="H38" s="24">
        <f t="shared" si="1"/>
        <v>0</v>
      </c>
      <c r="I38" s="31">
        <f t="shared" si="0"/>
        <v>0</v>
      </c>
      <c r="J38" s="31">
        <f t="shared" si="2"/>
        <v>0</v>
      </c>
      <c r="K38" s="192"/>
      <c r="L38" s="192"/>
      <c r="M38" s="193"/>
    </row>
    <row r="39" spans="1:13" x14ac:dyDescent="0.25">
      <c r="A39" s="40" t="s">
        <v>39</v>
      </c>
      <c r="B39" s="35" t="s">
        <v>419</v>
      </c>
      <c r="C39" s="36" t="s">
        <v>179</v>
      </c>
      <c r="D39" s="36" t="s">
        <v>9</v>
      </c>
      <c r="E39" s="68">
        <v>100</v>
      </c>
      <c r="F39" s="213"/>
      <c r="G39" s="226"/>
      <c r="H39" s="24">
        <f t="shared" si="1"/>
        <v>0</v>
      </c>
      <c r="I39" s="31">
        <f t="shared" si="0"/>
        <v>0</v>
      </c>
      <c r="J39" s="31">
        <f t="shared" si="2"/>
        <v>0</v>
      </c>
      <c r="K39" s="192"/>
      <c r="L39" s="192"/>
      <c r="M39" s="193"/>
    </row>
    <row r="40" spans="1:13" x14ac:dyDescent="0.25">
      <c r="A40" s="40" t="s">
        <v>40</v>
      </c>
      <c r="B40" s="35" t="s">
        <v>417</v>
      </c>
      <c r="C40" s="36" t="s">
        <v>179</v>
      </c>
      <c r="D40" s="36" t="s">
        <v>9</v>
      </c>
      <c r="E40" s="68">
        <v>300</v>
      </c>
      <c r="F40" s="213"/>
      <c r="G40" s="226"/>
      <c r="H40" s="24">
        <f t="shared" si="1"/>
        <v>0</v>
      </c>
      <c r="I40" s="31">
        <f t="shared" si="0"/>
        <v>0</v>
      </c>
      <c r="J40" s="31">
        <f t="shared" si="2"/>
        <v>0</v>
      </c>
      <c r="K40" s="192"/>
      <c r="L40" s="192"/>
      <c r="M40" s="193"/>
    </row>
    <row r="41" spans="1:13" x14ac:dyDescent="0.25">
      <c r="A41" s="40" t="s">
        <v>41</v>
      </c>
      <c r="B41" s="35" t="s">
        <v>418</v>
      </c>
      <c r="C41" s="36" t="s">
        <v>179</v>
      </c>
      <c r="D41" s="36" t="s">
        <v>9</v>
      </c>
      <c r="E41" s="68">
        <v>300</v>
      </c>
      <c r="F41" s="213"/>
      <c r="G41" s="226"/>
      <c r="H41" s="24">
        <f t="shared" si="1"/>
        <v>0</v>
      </c>
      <c r="I41" s="31">
        <f t="shared" si="0"/>
        <v>0</v>
      </c>
      <c r="J41" s="31">
        <f t="shared" si="2"/>
        <v>0</v>
      </c>
      <c r="K41" s="192"/>
      <c r="L41" s="192"/>
      <c r="M41" s="193"/>
    </row>
    <row r="42" spans="1:13" x14ac:dyDescent="0.25">
      <c r="A42" s="40" t="s">
        <v>42</v>
      </c>
      <c r="B42" s="35" t="s">
        <v>420</v>
      </c>
      <c r="C42" s="36" t="s">
        <v>179</v>
      </c>
      <c r="D42" s="36" t="s">
        <v>9</v>
      </c>
      <c r="E42" s="68">
        <v>200</v>
      </c>
      <c r="F42" s="213"/>
      <c r="G42" s="226"/>
      <c r="H42" s="24">
        <f t="shared" si="1"/>
        <v>0</v>
      </c>
      <c r="I42" s="31">
        <f t="shared" si="0"/>
        <v>0</v>
      </c>
      <c r="J42" s="31">
        <f t="shared" si="2"/>
        <v>0</v>
      </c>
      <c r="K42" s="192"/>
      <c r="L42" s="192"/>
      <c r="M42" s="193"/>
    </row>
    <row r="43" spans="1:13" x14ac:dyDescent="0.25">
      <c r="A43" s="40" t="s">
        <v>43</v>
      </c>
      <c r="B43" s="35" t="s">
        <v>411</v>
      </c>
      <c r="C43" s="36" t="s">
        <v>118</v>
      </c>
      <c r="D43" s="36" t="s">
        <v>9</v>
      </c>
      <c r="E43" s="68">
        <v>100</v>
      </c>
      <c r="F43" s="213"/>
      <c r="G43" s="226"/>
      <c r="H43" s="24">
        <f t="shared" si="1"/>
        <v>0</v>
      </c>
      <c r="I43" s="31">
        <f t="shared" si="0"/>
        <v>0</v>
      </c>
      <c r="J43" s="31">
        <f t="shared" si="2"/>
        <v>0</v>
      </c>
      <c r="K43" s="192"/>
      <c r="L43" s="192"/>
      <c r="M43" s="193"/>
    </row>
    <row r="44" spans="1:13" x14ac:dyDescent="0.25">
      <c r="A44" s="40" t="s">
        <v>45</v>
      </c>
      <c r="B44" s="35" t="s">
        <v>421</v>
      </c>
      <c r="C44" s="36" t="s">
        <v>179</v>
      </c>
      <c r="D44" s="36" t="s">
        <v>9</v>
      </c>
      <c r="E44" s="68">
        <v>40</v>
      </c>
      <c r="F44" s="213"/>
      <c r="G44" s="226"/>
      <c r="H44" s="24">
        <f t="shared" si="1"/>
        <v>0</v>
      </c>
      <c r="I44" s="31">
        <f t="shared" si="0"/>
        <v>0</v>
      </c>
      <c r="J44" s="31">
        <f t="shared" si="2"/>
        <v>0</v>
      </c>
      <c r="K44" s="192"/>
      <c r="L44" s="192"/>
      <c r="M44" s="193"/>
    </row>
    <row r="45" spans="1:13" x14ac:dyDescent="0.25">
      <c r="A45" s="40" t="s">
        <v>47</v>
      </c>
      <c r="B45" s="35" t="s">
        <v>422</v>
      </c>
      <c r="C45" s="36" t="s">
        <v>179</v>
      </c>
      <c r="D45" s="36" t="s">
        <v>9</v>
      </c>
      <c r="E45" s="68">
        <v>40</v>
      </c>
      <c r="F45" s="213"/>
      <c r="G45" s="226"/>
      <c r="H45" s="24">
        <f t="shared" si="1"/>
        <v>0</v>
      </c>
      <c r="I45" s="31">
        <f t="shared" si="0"/>
        <v>0</v>
      </c>
      <c r="J45" s="31">
        <f t="shared" si="2"/>
        <v>0</v>
      </c>
      <c r="K45" s="192"/>
      <c r="L45" s="192"/>
      <c r="M45" s="193"/>
    </row>
    <row r="46" spans="1:13" x14ac:dyDescent="0.25">
      <c r="A46" s="40" t="s">
        <v>48</v>
      </c>
      <c r="B46" s="35" t="s">
        <v>425</v>
      </c>
      <c r="C46" s="36" t="s">
        <v>182</v>
      </c>
      <c r="D46" s="36" t="s">
        <v>54</v>
      </c>
      <c r="E46" s="68">
        <v>20</v>
      </c>
      <c r="F46" s="213"/>
      <c r="G46" s="226"/>
      <c r="H46" s="24">
        <f t="shared" si="1"/>
        <v>0</v>
      </c>
      <c r="I46" s="31">
        <f t="shared" si="0"/>
        <v>0</v>
      </c>
      <c r="J46" s="31">
        <f t="shared" si="2"/>
        <v>0</v>
      </c>
      <c r="K46" s="192"/>
      <c r="L46" s="192"/>
      <c r="M46" s="193"/>
    </row>
    <row r="47" spans="1:13" ht="25.5" x14ac:dyDescent="0.25">
      <c r="A47" s="40" t="s">
        <v>50</v>
      </c>
      <c r="B47" s="35" t="s">
        <v>424</v>
      </c>
      <c r="C47" s="36" t="s">
        <v>179</v>
      </c>
      <c r="D47" s="36" t="s">
        <v>54</v>
      </c>
      <c r="E47" s="68">
        <v>300</v>
      </c>
      <c r="F47" s="213"/>
      <c r="G47" s="226"/>
      <c r="H47" s="24">
        <f t="shared" si="1"/>
        <v>0</v>
      </c>
      <c r="I47" s="31">
        <f t="shared" si="0"/>
        <v>0</v>
      </c>
      <c r="J47" s="31">
        <f t="shared" si="2"/>
        <v>0</v>
      </c>
      <c r="K47" s="192"/>
      <c r="L47" s="192"/>
      <c r="M47" s="193"/>
    </row>
    <row r="48" spans="1:13" x14ac:dyDescent="0.25">
      <c r="A48" s="40" t="s">
        <v>185</v>
      </c>
      <c r="B48" s="35" t="s">
        <v>423</v>
      </c>
      <c r="C48" s="36" t="s">
        <v>179</v>
      </c>
      <c r="D48" s="36" t="s">
        <v>54</v>
      </c>
      <c r="E48" s="68">
        <v>100</v>
      </c>
      <c r="F48" s="213"/>
      <c r="G48" s="226"/>
      <c r="H48" s="24">
        <f t="shared" si="1"/>
        <v>0</v>
      </c>
      <c r="I48" s="31">
        <f t="shared" si="0"/>
        <v>0</v>
      </c>
      <c r="J48" s="31">
        <f t="shared" si="2"/>
        <v>0</v>
      </c>
      <c r="K48" s="192"/>
      <c r="L48" s="192"/>
      <c r="M48" s="193"/>
    </row>
    <row r="49" spans="1:13" ht="25.5" x14ac:dyDescent="0.25">
      <c r="A49" s="40" t="s">
        <v>186</v>
      </c>
      <c r="B49" s="35" t="s">
        <v>184</v>
      </c>
      <c r="C49" s="36" t="s">
        <v>179</v>
      </c>
      <c r="D49" s="36" t="s">
        <v>9</v>
      </c>
      <c r="E49" s="68">
        <v>10</v>
      </c>
      <c r="F49" s="213"/>
      <c r="G49" s="226"/>
      <c r="H49" s="24">
        <f t="shared" si="1"/>
        <v>0</v>
      </c>
      <c r="I49" s="31">
        <f t="shared" si="0"/>
        <v>0</v>
      </c>
      <c r="J49" s="31">
        <f t="shared" si="2"/>
        <v>0</v>
      </c>
      <c r="K49" s="192"/>
      <c r="L49" s="192"/>
      <c r="M49" s="193"/>
    </row>
    <row r="50" spans="1:13" x14ac:dyDescent="0.25">
      <c r="A50" s="40" t="s">
        <v>250</v>
      </c>
      <c r="B50" s="58" t="s">
        <v>404</v>
      </c>
      <c r="C50" s="36" t="s">
        <v>181</v>
      </c>
      <c r="D50" s="36" t="s">
        <v>54</v>
      </c>
      <c r="E50" s="68">
        <v>20</v>
      </c>
      <c r="F50" s="213"/>
      <c r="G50" s="226"/>
      <c r="H50" s="24">
        <f t="shared" si="1"/>
        <v>0</v>
      </c>
      <c r="I50" s="31">
        <f t="shared" si="0"/>
        <v>0</v>
      </c>
      <c r="J50" s="31">
        <f t="shared" si="2"/>
        <v>0</v>
      </c>
      <c r="K50" s="192"/>
      <c r="L50" s="192"/>
      <c r="M50" s="193"/>
    </row>
    <row r="51" spans="1:13" x14ac:dyDescent="0.25">
      <c r="A51" s="40" t="s">
        <v>251</v>
      </c>
      <c r="B51" s="35" t="s">
        <v>426</v>
      </c>
      <c r="C51" s="36" t="s">
        <v>179</v>
      </c>
      <c r="D51" s="36" t="s">
        <v>9</v>
      </c>
      <c r="E51" s="68">
        <v>20</v>
      </c>
      <c r="F51" s="213"/>
      <c r="G51" s="226"/>
      <c r="H51" s="24">
        <f t="shared" si="1"/>
        <v>0</v>
      </c>
      <c r="I51" s="31">
        <f t="shared" si="0"/>
        <v>0</v>
      </c>
      <c r="J51" s="31">
        <f t="shared" si="2"/>
        <v>0</v>
      </c>
      <c r="K51" s="192"/>
      <c r="L51" s="192"/>
      <c r="M51" s="193"/>
    </row>
    <row r="52" spans="1:13" ht="26.25" thickBot="1" x14ac:dyDescent="0.3">
      <c r="A52" s="41" t="s">
        <v>252</v>
      </c>
      <c r="B52" s="42" t="s">
        <v>429</v>
      </c>
      <c r="C52" s="25" t="s">
        <v>118</v>
      </c>
      <c r="D52" s="25" t="s">
        <v>9</v>
      </c>
      <c r="E52" s="70">
        <v>120</v>
      </c>
      <c r="F52" s="214"/>
      <c r="G52" s="227"/>
      <c r="H52" s="45">
        <f t="shared" si="1"/>
        <v>0</v>
      </c>
      <c r="I52" s="110">
        <f t="shared" si="0"/>
        <v>0</v>
      </c>
      <c r="J52" s="110">
        <f t="shared" si="2"/>
        <v>0</v>
      </c>
      <c r="K52" s="198"/>
      <c r="L52" s="198"/>
      <c r="M52" s="199"/>
    </row>
    <row r="53" spans="1:13" ht="15.75" thickBot="1" x14ac:dyDescent="0.3">
      <c r="A53" s="253" t="s">
        <v>829</v>
      </c>
      <c r="B53" s="254"/>
      <c r="C53" s="254"/>
      <c r="D53" s="254"/>
      <c r="E53" s="254"/>
      <c r="F53" s="254"/>
      <c r="G53" s="254"/>
      <c r="I53" s="62">
        <f>SUM(I15:I52)</f>
        <v>0</v>
      </c>
      <c r="J53" s="62">
        <f>SUM(J15:J52)</f>
        <v>0</v>
      </c>
    </row>
    <row r="54" spans="1:13" x14ac:dyDescent="0.25">
      <c r="A54" s="1"/>
      <c r="G54" s="26"/>
      <c r="K54" s="257" t="s">
        <v>877</v>
      </c>
      <c r="L54" s="257"/>
      <c r="M54" s="257"/>
    </row>
    <row r="55" spans="1:13" x14ac:dyDescent="0.25">
      <c r="A55" s="3"/>
      <c r="B55" s="170">
        <f>+'REKAP.PREDRAČUNA'!A36</f>
        <v>0</v>
      </c>
      <c r="C55" s="167"/>
      <c r="D55" s="167"/>
      <c r="E55" s="168"/>
      <c r="F55" s="168"/>
      <c r="G55" s="168"/>
      <c r="H55" s="168"/>
      <c r="I55" s="166"/>
      <c r="J55" s="169"/>
      <c r="K55" s="276" t="s">
        <v>876</v>
      </c>
      <c r="L55" s="276"/>
    </row>
    <row r="56" spans="1:13" x14ac:dyDescent="0.25">
      <c r="B56" s="167" t="s">
        <v>478</v>
      </c>
      <c r="C56" s="167"/>
      <c r="D56" s="167"/>
      <c r="E56" s="17"/>
      <c r="F56" s="17"/>
      <c r="G56" s="17"/>
      <c r="H56" s="17"/>
      <c r="I56" s="167" t="s">
        <v>879</v>
      </c>
      <c r="J56" s="167"/>
      <c r="K56" s="288"/>
      <c r="L56" s="288"/>
      <c r="M56" s="288"/>
    </row>
    <row r="57" spans="1:13" x14ac:dyDescent="0.25">
      <c r="K57" s="289"/>
      <c r="L57" s="289"/>
      <c r="M57" s="289"/>
    </row>
    <row r="58" spans="1:13" ht="15" customHeight="1" x14ac:dyDescent="0.25">
      <c r="A58" s="15"/>
      <c r="G58" s="15"/>
    </row>
    <row r="59" spans="1:13" x14ac:dyDescent="0.25">
      <c r="A59" s="15"/>
      <c r="D59" s="15"/>
      <c r="E59" s="15"/>
      <c r="F59" s="15"/>
      <c r="G59" s="15"/>
    </row>
    <row r="60" spans="1:13" x14ac:dyDescent="0.25">
      <c r="A60" s="15"/>
      <c r="B60" s="15"/>
      <c r="C60" s="15"/>
      <c r="D60" s="15"/>
      <c r="E60" s="15"/>
      <c r="F60" s="15"/>
      <c r="G60" s="15"/>
    </row>
    <row r="61" spans="1:13" x14ac:dyDescent="0.25">
      <c r="A61" s="15"/>
      <c r="B61" s="16"/>
      <c r="C61" s="16"/>
      <c r="D61" s="16"/>
      <c r="E61" s="16"/>
      <c r="F61" s="16"/>
      <c r="G61" s="16"/>
    </row>
    <row r="62" spans="1:13" ht="15" customHeight="1" x14ac:dyDescent="0.25">
      <c r="A62" s="15"/>
      <c r="B62" s="15"/>
      <c r="C62" s="15"/>
      <c r="D62" s="15"/>
      <c r="E62" s="15"/>
      <c r="F62" s="17"/>
      <c r="G62" s="17"/>
    </row>
    <row r="63" spans="1:13" x14ac:dyDescent="0.25">
      <c r="A63" s="15"/>
      <c r="B63" s="16"/>
      <c r="C63" s="16"/>
      <c r="D63" s="16"/>
      <c r="E63" s="16"/>
      <c r="F63" s="16"/>
      <c r="G63" s="16"/>
    </row>
    <row r="64" spans="1:13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4"/>
    </row>
  </sheetData>
  <sheetProtection algorithmName="SHA-512" hashValue="Hu4NEUP9lHG2LXhsYkqy8zgY3c+APjKa4tar0DXJn/IH0MzLEl9vSYNvl+ecwuG9/BFGhErGdwEG0aktbfb4cg==" saltValue="Yapbjiadh8fhgG/sG4vW1w==" spinCount="100000" sheet="1" objects="1" scenarios="1" formatColumns="0" formatRows="0"/>
  <sortState xmlns:xlrd2="http://schemas.microsoft.com/office/spreadsheetml/2017/richdata2" ref="B15:E52">
    <sortCondition ref="B15"/>
  </sortState>
  <mergeCells count="17">
    <mergeCell ref="K55:L55"/>
    <mergeCell ref="K54:M54"/>
    <mergeCell ref="K56:M57"/>
    <mergeCell ref="A53:G53"/>
    <mergeCell ref="B12:B13"/>
    <mergeCell ref="E12:E13"/>
    <mergeCell ref="F12:F13"/>
    <mergeCell ref="G12:G13"/>
    <mergeCell ref="A5:B5"/>
    <mergeCell ref="A11:M11"/>
    <mergeCell ref="A12:A13"/>
    <mergeCell ref="D12:D13"/>
    <mergeCell ref="I12:I13"/>
    <mergeCell ref="J12:J13"/>
    <mergeCell ref="K12:K13"/>
    <mergeCell ref="L12:L13"/>
    <mergeCell ref="M12:M1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10E213-8FB8-4E8B-9E53-B89DCB525EF1}">
          <x14:formula1>
            <xm:f>'STOPNJA DDV'!$G$5:$G$7</xm:f>
          </x14:formula1>
          <xm:sqref>G15:G52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5"/>
  <sheetViews>
    <sheetView zoomScaleNormal="100" workbookViewId="0">
      <selection activeCell="C5" sqref="C5"/>
    </sheetView>
  </sheetViews>
  <sheetFormatPr defaultRowHeight="15" x14ac:dyDescent="0.25"/>
  <cols>
    <col min="1" max="1" width="5.42578125" customWidth="1"/>
    <col min="2" max="3" width="25.5703125" customWidth="1"/>
    <col min="6" max="7" width="12.7109375" customWidth="1"/>
    <col min="8" max="8" width="0" hidden="1" customWidth="1"/>
    <col min="9" max="9" width="13.140625" customWidth="1"/>
    <col min="10" max="10" width="13.140625" bestFit="1" customWidth="1"/>
    <col min="11" max="11" width="18.5703125" bestFit="1" customWidth="1"/>
    <col min="12" max="12" width="14.28515625" bestFit="1" customWidth="1"/>
    <col min="13" max="13" width="13.28515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33.75" customHeight="1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ht="21" customHeight="1" x14ac:dyDescent="0.25">
      <c r="A6" s="2"/>
    </row>
    <row r="7" spans="1:13" ht="21.75" customHeight="1" x14ac:dyDescent="0.25">
      <c r="A7" s="3" t="s">
        <v>178</v>
      </c>
    </row>
    <row r="8" spans="1:13" ht="19.5" customHeight="1" thickBot="1" x14ac:dyDescent="0.3">
      <c r="A8" s="3" t="s">
        <v>864</v>
      </c>
    </row>
    <row r="9" spans="1:13" ht="27.75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24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27.7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6"/>
      <c r="J11" s="266"/>
      <c r="K11" s="260"/>
      <c r="L11" s="262"/>
      <c r="M11" s="264"/>
    </row>
    <row r="12" spans="1:13" ht="15.75" thickBot="1" x14ac:dyDescent="0.3">
      <c r="A12" s="14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>
        <v>9</v>
      </c>
      <c r="I12" s="14">
        <v>8</v>
      </c>
      <c r="J12" s="14">
        <v>9</v>
      </c>
      <c r="K12" s="43">
        <v>10</v>
      </c>
      <c r="L12" s="14">
        <v>11</v>
      </c>
      <c r="M12" s="14">
        <v>12</v>
      </c>
    </row>
    <row r="13" spans="1:13" ht="30.75" customHeight="1" x14ac:dyDescent="0.25">
      <c r="A13" s="37" t="s">
        <v>7</v>
      </c>
      <c r="B13" s="38" t="s">
        <v>502</v>
      </c>
      <c r="C13" s="39" t="s">
        <v>179</v>
      </c>
      <c r="D13" s="39" t="s">
        <v>9</v>
      </c>
      <c r="E13" s="63">
        <v>250</v>
      </c>
      <c r="F13" s="178"/>
      <c r="G13" s="211"/>
      <c r="H13" s="44">
        <f>+I13*G13</f>
        <v>0</v>
      </c>
      <c r="I13" s="22">
        <f t="shared" ref="I13:I56" si="0">+F13*E13</f>
        <v>0</v>
      </c>
      <c r="J13" s="22">
        <f>+I13+H13</f>
        <v>0</v>
      </c>
      <c r="K13" s="189"/>
      <c r="L13" s="189"/>
      <c r="M13" s="190"/>
    </row>
    <row r="14" spans="1:13" x14ac:dyDescent="0.25">
      <c r="A14" s="40" t="s">
        <v>10</v>
      </c>
      <c r="B14" s="35" t="s">
        <v>487</v>
      </c>
      <c r="C14" s="36" t="s">
        <v>180</v>
      </c>
      <c r="D14" s="36" t="s">
        <v>54</v>
      </c>
      <c r="E14" s="64">
        <v>50</v>
      </c>
      <c r="F14" s="180"/>
      <c r="G14" s="208"/>
      <c r="H14" s="24">
        <f t="shared" ref="H14:H56" si="1">+I14*G14</f>
        <v>0</v>
      </c>
      <c r="I14" s="77">
        <f t="shared" si="0"/>
        <v>0</v>
      </c>
      <c r="J14" s="77">
        <f t="shared" ref="J14:J56" si="2">+I14+H14</f>
        <v>0</v>
      </c>
      <c r="K14" s="192"/>
      <c r="L14" s="192"/>
      <c r="M14" s="193"/>
    </row>
    <row r="15" spans="1:13" ht="32.25" customHeight="1" x14ac:dyDescent="0.25">
      <c r="A15" s="40" t="s">
        <v>11</v>
      </c>
      <c r="B15" s="35" t="s">
        <v>792</v>
      </c>
      <c r="C15" s="36" t="s">
        <v>179</v>
      </c>
      <c r="D15" s="36" t="s">
        <v>54</v>
      </c>
      <c r="E15" s="36">
        <v>20</v>
      </c>
      <c r="F15" s="180"/>
      <c r="G15" s="208"/>
      <c r="H15" s="24">
        <f t="shared" si="1"/>
        <v>0</v>
      </c>
      <c r="I15" s="77">
        <f t="shared" si="0"/>
        <v>0</v>
      </c>
      <c r="J15" s="77">
        <f t="shared" si="2"/>
        <v>0</v>
      </c>
      <c r="K15" s="192"/>
      <c r="L15" s="192"/>
      <c r="M15" s="193"/>
    </row>
    <row r="16" spans="1:13" x14ac:dyDescent="0.25">
      <c r="A16" s="40" t="s">
        <v>12</v>
      </c>
      <c r="B16" s="35" t="s">
        <v>187</v>
      </c>
      <c r="C16" s="36" t="s">
        <v>449</v>
      </c>
      <c r="D16" s="36" t="s">
        <v>54</v>
      </c>
      <c r="E16" s="36">
        <v>350</v>
      </c>
      <c r="F16" s="180"/>
      <c r="G16" s="208"/>
      <c r="H16" s="24">
        <f t="shared" si="1"/>
        <v>0</v>
      </c>
      <c r="I16" s="77">
        <f t="shared" si="0"/>
        <v>0</v>
      </c>
      <c r="J16" s="77">
        <f t="shared" si="2"/>
        <v>0</v>
      </c>
      <c r="K16" s="192"/>
      <c r="L16" s="192"/>
      <c r="M16" s="193"/>
    </row>
    <row r="17" spans="1:13" x14ac:dyDescent="0.25">
      <c r="A17" s="40" t="s">
        <v>14</v>
      </c>
      <c r="B17" s="35" t="s">
        <v>188</v>
      </c>
      <c r="C17" s="36" t="s">
        <v>189</v>
      </c>
      <c r="D17" s="36" t="s">
        <v>54</v>
      </c>
      <c r="E17" s="36">
        <v>230</v>
      </c>
      <c r="F17" s="180"/>
      <c r="G17" s="208"/>
      <c r="H17" s="24">
        <f t="shared" si="1"/>
        <v>0</v>
      </c>
      <c r="I17" s="77">
        <f t="shared" si="0"/>
        <v>0</v>
      </c>
      <c r="J17" s="77">
        <f t="shared" si="2"/>
        <v>0</v>
      </c>
      <c r="K17" s="192"/>
      <c r="L17" s="192"/>
      <c r="M17" s="193"/>
    </row>
    <row r="18" spans="1:13" ht="21.75" customHeight="1" x14ac:dyDescent="0.25">
      <c r="A18" s="40" t="s">
        <v>15</v>
      </c>
      <c r="B18" s="58" t="s">
        <v>503</v>
      </c>
      <c r="C18" s="36" t="s">
        <v>179</v>
      </c>
      <c r="D18" s="36" t="s">
        <v>9</v>
      </c>
      <c r="E18" s="64">
        <v>4500</v>
      </c>
      <c r="F18" s="180"/>
      <c r="G18" s="208"/>
      <c r="H18" s="24">
        <f t="shared" si="1"/>
        <v>0</v>
      </c>
      <c r="I18" s="77">
        <f t="shared" si="0"/>
        <v>0</v>
      </c>
      <c r="J18" s="77">
        <f t="shared" si="2"/>
        <v>0</v>
      </c>
      <c r="K18" s="192"/>
      <c r="L18" s="192"/>
      <c r="M18" s="193"/>
    </row>
    <row r="19" spans="1:13" x14ac:dyDescent="0.25">
      <c r="A19" s="40" t="s">
        <v>17</v>
      </c>
      <c r="B19" s="35" t="s">
        <v>190</v>
      </c>
      <c r="C19" s="36" t="s">
        <v>179</v>
      </c>
      <c r="D19" s="36" t="s">
        <v>9</v>
      </c>
      <c r="E19" s="36">
        <v>300</v>
      </c>
      <c r="F19" s="180"/>
      <c r="G19" s="208"/>
      <c r="H19" s="24">
        <f t="shared" si="1"/>
        <v>0</v>
      </c>
      <c r="I19" s="77">
        <f t="shared" si="0"/>
        <v>0</v>
      </c>
      <c r="J19" s="77">
        <f t="shared" si="2"/>
        <v>0</v>
      </c>
      <c r="K19" s="192"/>
      <c r="L19" s="192"/>
      <c r="M19" s="193"/>
    </row>
    <row r="20" spans="1:13" x14ac:dyDescent="0.25">
      <c r="A20" s="40" t="s">
        <v>18</v>
      </c>
      <c r="B20" s="35" t="s">
        <v>191</v>
      </c>
      <c r="C20" s="36" t="s">
        <v>180</v>
      </c>
      <c r="D20" s="36" t="s">
        <v>54</v>
      </c>
      <c r="E20" s="36">
        <v>20</v>
      </c>
      <c r="F20" s="180"/>
      <c r="G20" s="208"/>
      <c r="H20" s="24">
        <f t="shared" si="1"/>
        <v>0</v>
      </c>
      <c r="I20" s="77">
        <f t="shared" si="0"/>
        <v>0</v>
      </c>
      <c r="J20" s="77">
        <f t="shared" si="2"/>
        <v>0</v>
      </c>
      <c r="K20" s="192"/>
      <c r="L20" s="192"/>
      <c r="M20" s="193"/>
    </row>
    <row r="21" spans="1:13" x14ac:dyDescent="0.25">
      <c r="A21" s="40" t="s">
        <v>20</v>
      </c>
      <c r="B21" s="35" t="s">
        <v>192</v>
      </c>
      <c r="C21" s="36" t="s">
        <v>193</v>
      </c>
      <c r="D21" s="36" t="s">
        <v>54</v>
      </c>
      <c r="E21" s="36">
        <v>300</v>
      </c>
      <c r="F21" s="180"/>
      <c r="G21" s="208"/>
      <c r="H21" s="24">
        <f t="shared" si="1"/>
        <v>0</v>
      </c>
      <c r="I21" s="77">
        <f t="shared" si="0"/>
        <v>0</v>
      </c>
      <c r="J21" s="77">
        <f t="shared" si="2"/>
        <v>0</v>
      </c>
      <c r="K21" s="192"/>
      <c r="L21" s="192"/>
      <c r="M21" s="193"/>
    </row>
    <row r="22" spans="1:13" x14ac:dyDescent="0.25">
      <c r="A22" s="40" t="s">
        <v>21</v>
      </c>
      <c r="B22" s="35" t="s">
        <v>194</v>
      </c>
      <c r="C22" s="36" t="s">
        <v>193</v>
      </c>
      <c r="D22" s="36" t="s">
        <v>54</v>
      </c>
      <c r="E22" s="64">
        <v>3000</v>
      </c>
      <c r="F22" s="180"/>
      <c r="G22" s="208"/>
      <c r="H22" s="24">
        <f t="shared" si="1"/>
        <v>0</v>
      </c>
      <c r="I22" s="77">
        <f t="shared" si="0"/>
        <v>0</v>
      </c>
      <c r="J22" s="77">
        <f t="shared" si="2"/>
        <v>0</v>
      </c>
      <c r="K22" s="192"/>
      <c r="L22" s="192"/>
      <c r="M22" s="193"/>
    </row>
    <row r="23" spans="1:13" ht="19.5" customHeight="1" x14ac:dyDescent="0.25">
      <c r="A23" s="40" t="s">
        <v>22</v>
      </c>
      <c r="B23" s="35" t="s">
        <v>504</v>
      </c>
      <c r="C23" s="36" t="s">
        <v>179</v>
      </c>
      <c r="D23" s="36" t="s">
        <v>9</v>
      </c>
      <c r="E23" s="64">
        <v>1000</v>
      </c>
      <c r="F23" s="180"/>
      <c r="G23" s="208"/>
      <c r="H23" s="24">
        <f t="shared" si="1"/>
        <v>0</v>
      </c>
      <c r="I23" s="77">
        <f t="shared" si="0"/>
        <v>0</v>
      </c>
      <c r="J23" s="77">
        <f t="shared" si="2"/>
        <v>0</v>
      </c>
      <c r="K23" s="192"/>
      <c r="L23" s="192"/>
      <c r="M23" s="193"/>
    </row>
    <row r="24" spans="1:13" x14ac:dyDescent="0.25">
      <c r="A24" s="40" t="s">
        <v>23</v>
      </c>
      <c r="B24" s="35" t="s">
        <v>195</v>
      </c>
      <c r="C24" s="36" t="s">
        <v>193</v>
      </c>
      <c r="D24" s="36" t="s">
        <v>54</v>
      </c>
      <c r="E24" s="36">
        <v>60</v>
      </c>
      <c r="F24" s="180"/>
      <c r="G24" s="208"/>
      <c r="H24" s="24">
        <f t="shared" si="1"/>
        <v>0</v>
      </c>
      <c r="I24" s="77">
        <f t="shared" si="0"/>
        <v>0</v>
      </c>
      <c r="J24" s="77">
        <f t="shared" si="2"/>
        <v>0</v>
      </c>
      <c r="K24" s="192"/>
      <c r="L24" s="192"/>
      <c r="M24" s="193"/>
    </row>
    <row r="25" spans="1:13" x14ac:dyDescent="0.25">
      <c r="A25" s="40" t="s">
        <v>24</v>
      </c>
      <c r="B25" s="35" t="s">
        <v>196</v>
      </c>
      <c r="C25" s="36" t="s">
        <v>193</v>
      </c>
      <c r="D25" s="36" t="s">
        <v>54</v>
      </c>
      <c r="E25" s="36">
        <v>50</v>
      </c>
      <c r="F25" s="180"/>
      <c r="G25" s="208"/>
      <c r="H25" s="24">
        <f t="shared" si="1"/>
        <v>0</v>
      </c>
      <c r="I25" s="77">
        <f t="shared" si="0"/>
        <v>0</v>
      </c>
      <c r="J25" s="77">
        <f t="shared" si="2"/>
        <v>0</v>
      </c>
      <c r="K25" s="192"/>
      <c r="L25" s="192"/>
      <c r="M25" s="193"/>
    </row>
    <row r="26" spans="1:13" x14ac:dyDescent="0.25">
      <c r="A26" s="40" t="s">
        <v>25</v>
      </c>
      <c r="B26" s="35" t="s">
        <v>505</v>
      </c>
      <c r="C26" s="36" t="s">
        <v>179</v>
      </c>
      <c r="D26" s="36" t="s">
        <v>9</v>
      </c>
      <c r="E26" s="64">
        <v>200</v>
      </c>
      <c r="F26" s="180"/>
      <c r="G26" s="208"/>
      <c r="H26" s="24">
        <f t="shared" si="1"/>
        <v>0</v>
      </c>
      <c r="I26" s="77">
        <f t="shared" si="0"/>
        <v>0</v>
      </c>
      <c r="J26" s="77">
        <f t="shared" si="2"/>
        <v>0</v>
      </c>
      <c r="K26" s="192"/>
      <c r="L26" s="192"/>
      <c r="M26" s="193"/>
    </row>
    <row r="27" spans="1:13" x14ac:dyDescent="0.25">
      <c r="A27" s="40" t="s">
        <v>26</v>
      </c>
      <c r="B27" s="35" t="s">
        <v>434</v>
      </c>
      <c r="C27" s="36" t="s">
        <v>189</v>
      </c>
      <c r="D27" s="36" t="s">
        <v>54</v>
      </c>
      <c r="E27" s="64">
        <v>600</v>
      </c>
      <c r="F27" s="180"/>
      <c r="G27" s="208"/>
      <c r="H27" s="24">
        <f t="shared" si="1"/>
        <v>0</v>
      </c>
      <c r="I27" s="77">
        <f t="shared" si="0"/>
        <v>0</v>
      </c>
      <c r="J27" s="77">
        <f t="shared" si="2"/>
        <v>0</v>
      </c>
      <c r="K27" s="192"/>
      <c r="L27" s="192"/>
      <c r="M27" s="193"/>
    </row>
    <row r="28" spans="1:13" ht="21.75" customHeight="1" x14ac:dyDescent="0.25">
      <c r="A28" s="40" t="s">
        <v>27</v>
      </c>
      <c r="B28" s="35" t="s">
        <v>435</v>
      </c>
      <c r="C28" s="36" t="s">
        <v>189</v>
      </c>
      <c r="D28" s="36" t="s">
        <v>54</v>
      </c>
      <c r="E28" s="36">
        <v>100</v>
      </c>
      <c r="F28" s="180"/>
      <c r="G28" s="208"/>
      <c r="H28" s="24">
        <f t="shared" si="1"/>
        <v>0</v>
      </c>
      <c r="I28" s="77">
        <f t="shared" si="0"/>
        <v>0</v>
      </c>
      <c r="J28" s="77">
        <f t="shared" si="2"/>
        <v>0</v>
      </c>
      <c r="K28" s="192"/>
      <c r="L28" s="192"/>
      <c r="M28" s="193"/>
    </row>
    <row r="29" spans="1:13" ht="21" customHeight="1" x14ac:dyDescent="0.25">
      <c r="A29" s="40" t="s">
        <v>28</v>
      </c>
      <c r="B29" s="35" t="s">
        <v>197</v>
      </c>
      <c r="C29" s="36" t="s">
        <v>189</v>
      </c>
      <c r="D29" s="36" t="s">
        <v>54</v>
      </c>
      <c r="E29" s="36">
        <v>300</v>
      </c>
      <c r="F29" s="180"/>
      <c r="G29" s="208"/>
      <c r="H29" s="24">
        <f t="shared" si="1"/>
        <v>0</v>
      </c>
      <c r="I29" s="77">
        <f t="shared" si="0"/>
        <v>0</v>
      </c>
      <c r="J29" s="77">
        <f t="shared" si="2"/>
        <v>0</v>
      </c>
      <c r="K29" s="192"/>
      <c r="L29" s="192"/>
      <c r="M29" s="193"/>
    </row>
    <row r="30" spans="1:13" ht="32.25" customHeight="1" x14ac:dyDescent="0.25">
      <c r="A30" s="40" t="s">
        <v>29</v>
      </c>
      <c r="B30" s="35" t="s">
        <v>506</v>
      </c>
      <c r="C30" s="36" t="s">
        <v>179</v>
      </c>
      <c r="D30" s="36" t="s">
        <v>9</v>
      </c>
      <c r="E30" s="64">
        <v>1000</v>
      </c>
      <c r="F30" s="180"/>
      <c r="G30" s="208"/>
      <c r="H30" s="24">
        <f t="shared" si="1"/>
        <v>0</v>
      </c>
      <c r="I30" s="77">
        <f t="shared" si="0"/>
        <v>0</v>
      </c>
      <c r="J30" s="77">
        <f t="shared" si="2"/>
        <v>0</v>
      </c>
      <c r="K30" s="192"/>
      <c r="L30" s="192"/>
      <c r="M30" s="193"/>
    </row>
    <row r="31" spans="1:13" x14ac:dyDescent="0.25">
      <c r="A31" s="40" t="s">
        <v>30</v>
      </c>
      <c r="B31" s="35" t="s">
        <v>440</v>
      </c>
      <c r="C31" s="36" t="s">
        <v>205</v>
      </c>
      <c r="D31" s="36" t="s">
        <v>54</v>
      </c>
      <c r="E31" s="64">
        <v>300</v>
      </c>
      <c r="F31" s="180"/>
      <c r="G31" s="208"/>
      <c r="H31" s="24">
        <f t="shared" si="1"/>
        <v>0</v>
      </c>
      <c r="I31" s="77">
        <f t="shared" si="0"/>
        <v>0</v>
      </c>
      <c r="J31" s="77">
        <f t="shared" si="2"/>
        <v>0</v>
      </c>
      <c r="K31" s="192"/>
      <c r="L31" s="192"/>
      <c r="M31" s="193"/>
    </row>
    <row r="32" spans="1:13" x14ac:dyDescent="0.25">
      <c r="A32" s="40" t="s">
        <v>31</v>
      </c>
      <c r="B32" s="58" t="s">
        <v>437</v>
      </c>
      <c r="C32" s="36" t="s">
        <v>205</v>
      </c>
      <c r="D32" s="36" t="s">
        <v>54</v>
      </c>
      <c r="E32" s="64">
        <v>200</v>
      </c>
      <c r="F32" s="180"/>
      <c r="G32" s="208"/>
      <c r="H32" s="24">
        <f t="shared" si="1"/>
        <v>0</v>
      </c>
      <c r="I32" s="77">
        <f t="shared" si="0"/>
        <v>0</v>
      </c>
      <c r="J32" s="77">
        <f t="shared" si="2"/>
        <v>0</v>
      </c>
      <c r="K32" s="192"/>
      <c r="L32" s="192"/>
      <c r="M32" s="193"/>
    </row>
    <row r="33" spans="1:13" ht="20.25" customHeight="1" x14ac:dyDescent="0.25">
      <c r="A33" s="40" t="s">
        <v>33</v>
      </c>
      <c r="B33" s="58" t="s">
        <v>446</v>
      </c>
      <c r="C33" s="36" t="s">
        <v>180</v>
      </c>
      <c r="D33" s="36" t="s">
        <v>54</v>
      </c>
      <c r="E33" s="64">
        <v>20</v>
      </c>
      <c r="F33" s="180"/>
      <c r="G33" s="208"/>
      <c r="H33" s="24">
        <f t="shared" si="1"/>
        <v>0</v>
      </c>
      <c r="I33" s="77">
        <f t="shared" si="0"/>
        <v>0</v>
      </c>
      <c r="J33" s="77">
        <f t="shared" si="2"/>
        <v>0</v>
      </c>
      <c r="K33" s="192"/>
      <c r="L33" s="192"/>
      <c r="M33" s="193"/>
    </row>
    <row r="34" spans="1:13" ht="20.25" customHeight="1" x14ac:dyDescent="0.25">
      <c r="A34" s="40" t="s">
        <v>35</v>
      </c>
      <c r="B34" s="58" t="s">
        <v>727</v>
      </c>
      <c r="C34" s="36" t="s">
        <v>205</v>
      </c>
      <c r="D34" s="36" t="s">
        <v>54</v>
      </c>
      <c r="E34" s="64">
        <v>230</v>
      </c>
      <c r="F34" s="180"/>
      <c r="G34" s="208"/>
      <c r="H34" s="24">
        <f t="shared" si="1"/>
        <v>0</v>
      </c>
      <c r="I34" s="77">
        <f t="shared" si="0"/>
        <v>0</v>
      </c>
      <c r="J34" s="77">
        <f t="shared" si="2"/>
        <v>0</v>
      </c>
      <c r="K34" s="192"/>
      <c r="L34" s="192"/>
      <c r="M34" s="193"/>
    </row>
    <row r="35" spans="1:13" x14ac:dyDescent="0.25">
      <c r="A35" s="40" t="s">
        <v>37</v>
      </c>
      <c r="B35" s="35" t="s">
        <v>198</v>
      </c>
      <c r="C35" s="36" t="s">
        <v>189</v>
      </c>
      <c r="D35" s="36" t="s">
        <v>54</v>
      </c>
      <c r="E35" s="36">
        <v>600</v>
      </c>
      <c r="F35" s="180"/>
      <c r="G35" s="208"/>
      <c r="H35" s="24">
        <f t="shared" si="1"/>
        <v>0</v>
      </c>
      <c r="I35" s="77">
        <f t="shared" si="0"/>
        <v>0</v>
      </c>
      <c r="J35" s="77">
        <f t="shared" si="2"/>
        <v>0</v>
      </c>
      <c r="K35" s="192"/>
      <c r="L35" s="192"/>
      <c r="M35" s="193"/>
    </row>
    <row r="36" spans="1:13" x14ac:dyDescent="0.25">
      <c r="A36" s="40" t="s">
        <v>38</v>
      </c>
      <c r="B36" s="35" t="s">
        <v>507</v>
      </c>
      <c r="C36" s="36" t="s">
        <v>179</v>
      </c>
      <c r="D36" s="36" t="s">
        <v>9</v>
      </c>
      <c r="E36" s="36">
        <v>170</v>
      </c>
      <c r="F36" s="180"/>
      <c r="G36" s="208"/>
      <c r="H36" s="24">
        <f t="shared" si="1"/>
        <v>0</v>
      </c>
      <c r="I36" s="77">
        <f t="shared" si="0"/>
        <v>0</v>
      </c>
      <c r="J36" s="77">
        <f t="shared" si="2"/>
        <v>0</v>
      </c>
      <c r="K36" s="192"/>
      <c r="L36" s="192"/>
      <c r="M36" s="193"/>
    </row>
    <row r="37" spans="1:13" ht="20.25" customHeight="1" x14ac:dyDescent="0.25">
      <c r="A37" s="40" t="s">
        <v>39</v>
      </c>
      <c r="B37" s="35" t="s">
        <v>439</v>
      </c>
      <c r="C37" s="36" t="s">
        <v>207</v>
      </c>
      <c r="D37" s="36" t="s">
        <v>54</v>
      </c>
      <c r="E37" s="64">
        <v>230</v>
      </c>
      <c r="F37" s="180"/>
      <c r="G37" s="208"/>
      <c r="H37" s="24">
        <f t="shared" si="1"/>
        <v>0</v>
      </c>
      <c r="I37" s="77">
        <f t="shared" si="0"/>
        <v>0</v>
      </c>
      <c r="J37" s="77">
        <f t="shared" si="2"/>
        <v>0</v>
      </c>
      <c r="K37" s="192"/>
      <c r="L37" s="192"/>
      <c r="M37" s="193"/>
    </row>
    <row r="38" spans="1:13" ht="32.25" customHeight="1" x14ac:dyDescent="0.25">
      <c r="A38" s="40" t="s">
        <v>40</v>
      </c>
      <c r="B38" s="58" t="s">
        <v>442</v>
      </c>
      <c r="C38" s="36" t="s">
        <v>205</v>
      </c>
      <c r="D38" s="36" t="s">
        <v>54</v>
      </c>
      <c r="E38" s="64">
        <v>230</v>
      </c>
      <c r="F38" s="180"/>
      <c r="G38" s="208"/>
      <c r="H38" s="24">
        <f t="shared" si="1"/>
        <v>0</v>
      </c>
      <c r="I38" s="77">
        <f t="shared" si="0"/>
        <v>0</v>
      </c>
      <c r="J38" s="77">
        <f t="shared" si="2"/>
        <v>0</v>
      </c>
      <c r="K38" s="192"/>
      <c r="L38" s="192"/>
      <c r="M38" s="193"/>
    </row>
    <row r="39" spans="1:13" ht="38.25" x14ac:dyDescent="0.25">
      <c r="A39" s="40" t="s">
        <v>41</v>
      </c>
      <c r="B39" s="35" t="s">
        <v>441</v>
      </c>
      <c r="C39" s="36" t="s">
        <v>205</v>
      </c>
      <c r="D39" s="36" t="s">
        <v>54</v>
      </c>
      <c r="E39" s="36">
        <v>230</v>
      </c>
      <c r="F39" s="180"/>
      <c r="G39" s="208"/>
      <c r="H39" s="24">
        <f t="shared" si="1"/>
        <v>0</v>
      </c>
      <c r="I39" s="77">
        <f t="shared" si="0"/>
        <v>0</v>
      </c>
      <c r="J39" s="77">
        <f t="shared" si="2"/>
        <v>0</v>
      </c>
      <c r="K39" s="192"/>
      <c r="L39" s="192"/>
      <c r="M39" s="193"/>
    </row>
    <row r="40" spans="1:13" ht="31.5" customHeight="1" x14ac:dyDescent="0.25">
      <c r="A40" s="40" t="s">
        <v>42</v>
      </c>
      <c r="B40" s="58" t="s">
        <v>443</v>
      </c>
      <c r="C40" s="36" t="s">
        <v>207</v>
      </c>
      <c r="D40" s="36" t="s">
        <v>54</v>
      </c>
      <c r="E40" s="64">
        <v>230</v>
      </c>
      <c r="F40" s="180"/>
      <c r="G40" s="208"/>
      <c r="H40" s="24">
        <f t="shared" si="1"/>
        <v>0</v>
      </c>
      <c r="I40" s="77">
        <f t="shared" si="0"/>
        <v>0</v>
      </c>
      <c r="J40" s="77">
        <f t="shared" si="2"/>
        <v>0</v>
      </c>
      <c r="K40" s="192"/>
      <c r="L40" s="192"/>
      <c r="M40" s="193"/>
    </row>
    <row r="41" spans="1:13" ht="31.5" customHeight="1" x14ac:dyDescent="0.25">
      <c r="A41" s="40" t="s">
        <v>43</v>
      </c>
      <c r="B41" s="58" t="s">
        <v>840</v>
      </c>
      <c r="C41" s="36" t="s">
        <v>179</v>
      </c>
      <c r="D41" s="36" t="s">
        <v>9</v>
      </c>
      <c r="E41" s="64">
        <v>10</v>
      </c>
      <c r="F41" s="180"/>
      <c r="G41" s="208"/>
      <c r="H41" s="24">
        <f t="shared" si="1"/>
        <v>0</v>
      </c>
      <c r="I41" s="77">
        <f t="shared" si="0"/>
        <v>0</v>
      </c>
      <c r="J41" s="77">
        <f t="shared" si="2"/>
        <v>0</v>
      </c>
      <c r="K41" s="192"/>
      <c r="L41" s="192"/>
      <c r="M41" s="193"/>
    </row>
    <row r="42" spans="1:13" x14ac:dyDescent="0.25">
      <c r="A42" s="40" t="s">
        <v>45</v>
      </c>
      <c r="B42" s="35" t="s">
        <v>445</v>
      </c>
      <c r="C42" s="36" t="s">
        <v>207</v>
      </c>
      <c r="D42" s="36" t="s">
        <v>54</v>
      </c>
      <c r="E42" s="36">
        <v>50</v>
      </c>
      <c r="F42" s="180"/>
      <c r="G42" s="208"/>
      <c r="H42" s="24">
        <f t="shared" si="1"/>
        <v>0</v>
      </c>
      <c r="I42" s="77">
        <f t="shared" si="0"/>
        <v>0</v>
      </c>
      <c r="J42" s="77">
        <f t="shared" si="2"/>
        <v>0</v>
      </c>
      <c r="K42" s="192"/>
      <c r="L42" s="192"/>
      <c r="M42" s="193"/>
    </row>
    <row r="43" spans="1:13" x14ac:dyDescent="0.25">
      <c r="A43" s="40" t="s">
        <v>47</v>
      </c>
      <c r="B43" s="35" t="s">
        <v>508</v>
      </c>
      <c r="C43" s="36" t="s">
        <v>179</v>
      </c>
      <c r="D43" s="36" t="s">
        <v>54</v>
      </c>
      <c r="E43" s="64">
        <v>4000</v>
      </c>
      <c r="F43" s="180"/>
      <c r="G43" s="208"/>
      <c r="H43" s="24">
        <f t="shared" si="1"/>
        <v>0</v>
      </c>
      <c r="I43" s="77">
        <f t="shared" si="0"/>
        <v>0</v>
      </c>
      <c r="J43" s="77">
        <f t="shared" si="2"/>
        <v>0</v>
      </c>
      <c r="K43" s="192"/>
      <c r="L43" s="192"/>
      <c r="M43" s="193"/>
    </row>
    <row r="44" spans="1:13" ht="34.5" customHeight="1" x14ac:dyDescent="0.25">
      <c r="A44" s="40" t="s">
        <v>48</v>
      </c>
      <c r="B44" s="35" t="s">
        <v>448</v>
      </c>
      <c r="C44" s="36" t="s">
        <v>207</v>
      </c>
      <c r="D44" s="36" t="s">
        <v>54</v>
      </c>
      <c r="E44" s="64">
        <v>50</v>
      </c>
      <c r="F44" s="180"/>
      <c r="G44" s="208"/>
      <c r="H44" s="24">
        <f t="shared" si="1"/>
        <v>0</v>
      </c>
      <c r="I44" s="77">
        <f t="shared" si="0"/>
        <v>0</v>
      </c>
      <c r="J44" s="77">
        <f t="shared" si="2"/>
        <v>0</v>
      </c>
      <c r="K44" s="192"/>
      <c r="L44" s="192"/>
      <c r="M44" s="193"/>
    </row>
    <row r="45" spans="1:13" ht="21" customHeight="1" x14ac:dyDescent="0.25">
      <c r="A45" s="40" t="s">
        <v>50</v>
      </c>
      <c r="B45" s="35" t="s">
        <v>447</v>
      </c>
      <c r="C45" s="36" t="s">
        <v>180</v>
      </c>
      <c r="D45" s="36" t="s">
        <v>54</v>
      </c>
      <c r="E45" s="36">
        <v>120</v>
      </c>
      <c r="F45" s="180"/>
      <c r="G45" s="208"/>
      <c r="H45" s="24">
        <f t="shared" si="1"/>
        <v>0</v>
      </c>
      <c r="I45" s="77">
        <f t="shared" si="0"/>
        <v>0</v>
      </c>
      <c r="J45" s="77">
        <f t="shared" si="2"/>
        <v>0</v>
      </c>
      <c r="K45" s="192"/>
      <c r="L45" s="192"/>
      <c r="M45" s="193"/>
    </row>
    <row r="46" spans="1:13" x14ac:dyDescent="0.25">
      <c r="A46" s="40" t="s">
        <v>185</v>
      </c>
      <c r="B46" s="35" t="s">
        <v>199</v>
      </c>
      <c r="C46" s="36" t="s">
        <v>200</v>
      </c>
      <c r="D46" s="36" t="s">
        <v>54</v>
      </c>
      <c r="E46" s="36">
        <v>60</v>
      </c>
      <c r="F46" s="180"/>
      <c r="G46" s="208"/>
      <c r="H46" s="24">
        <f t="shared" si="1"/>
        <v>0</v>
      </c>
      <c r="I46" s="77">
        <f t="shared" si="0"/>
        <v>0</v>
      </c>
      <c r="J46" s="77">
        <f t="shared" si="2"/>
        <v>0</v>
      </c>
      <c r="K46" s="192"/>
      <c r="L46" s="192"/>
      <c r="M46" s="193"/>
    </row>
    <row r="47" spans="1:13" x14ac:dyDescent="0.25">
      <c r="A47" s="40" t="s">
        <v>186</v>
      </c>
      <c r="B47" s="35" t="s">
        <v>201</v>
      </c>
      <c r="C47" s="36" t="s">
        <v>202</v>
      </c>
      <c r="D47" s="36" t="s">
        <v>54</v>
      </c>
      <c r="E47" s="64">
        <v>600</v>
      </c>
      <c r="F47" s="180"/>
      <c r="G47" s="208"/>
      <c r="H47" s="24">
        <f t="shared" si="1"/>
        <v>0</v>
      </c>
      <c r="I47" s="77">
        <f t="shared" si="0"/>
        <v>0</v>
      </c>
      <c r="J47" s="77">
        <f t="shared" si="2"/>
        <v>0</v>
      </c>
      <c r="K47" s="192"/>
      <c r="L47" s="192"/>
      <c r="M47" s="193"/>
    </row>
    <row r="48" spans="1:13" x14ac:dyDescent="0.25">
      <c r="A48" s="40" t="s">
        <v>250</v>
      </c>
      <c r="B48" s="35" t="s">
        <v>203</v>
      </c>
      <c r="C48" s="36" t="s">
        <v>189</v>
      </c>
      <c r="D48" s="36" t="s">
        <v>54</v>
      </c>
      <c r="E48" s="64">
        <v>5000</v>
      </c>
      <c r="F48" s="180"/>
      <c r="G48" s="208"/>
      <c r="H48" s="24">
        <f t="shared" si="1"/>
        <v>0</v>
      </c>
      <c r="I48" s="77">
        <f t="shared" si="0"/>
        <v>0</v>
      </c>
      <c r="J48" s="77">
        <f t="shared" si="2"/>
        <v>0</v>
      </c>
      <c r="K48" s="192"/>
      <c r="L48" s="192"/>
      <c r="M48" s="193"/>
    </row>
    <row r="49" spans="1:13" x14ac:dyDescent="0.25">
      <c r="A49" s="40" t="s">
        <v>251</v>
      </c>
      <c r="B49" s="35" t="s">
        <v>204</v>
      </c>
      <c r="C49" s="36" t="s">
        <v>205</v>
      </c>
      <c r="D49" s="36" t="s">
        <v>54</v>
      </c>
      <c r="E49" s="64">
        <v>1700</v>
      </c>
      <c r="F49" s="180"/>
      <c r="G49" s="208"/>
      <c r="H49" s="24">
        <f t="shared" si="1"/>
        <v>0</v>
      </c>
      <c r="I49" s="77">
        <f t="shared" si="0"/>
        <v>0</v>
      </c>
      <c r="J49" s="77">
        <f t="shared" si="2"/>
        <v>0</v>
      </c>
      <c r="K49" s="192"/>
      <c r="L49" s="192"/>
      <c r="M49" s="193"/>
    </row>
    <row r="50" spans="1:13" x14ac:dyDescent="0.25">
      <c r="A50" s="40" t="s">
        <v>252</v>
      </c>
      <c r="B50" s="35" t="s">
        <v>438</v>
      </c>
      <c r="C50" s="36" t="s">
        <v>205</v>
      </c>
      <c r="D50" s="36" t="s">
        <v>54</v>
      </c>
      <c r="E50" s="64">
        <v>1400</v>
      </c>
      <c r="F50" s="180"/>
      <c r="G50" s="208"/>
      <c r="H50" s="24">
        <f t="shared" si="1"/>
        <v>0</v>
      </c>
      <c r="I50" s="77">
        <f t="shared" si="0"/>
        <v>0</v>
      </c>
      <c r="J50" s="77">
        <f t="shared" si="2"/>
        <v>0</v>
      </c>
      <c r="K50" s="192"/>
      <c r="L50" s="192"/>
      <c r="M50" s="193"/>
    </row>
    <row r="51" spans="1:13" ht="25.5" customHeight="1" x14ac:dyDescent="0.25">
      <c r="A51" s="40" t="s">
        <v>253</v>
      </c>
      <c r="B51" s="58" t="s">
        <v>436</v>
      </c>
      <c r="C51" s="36" t="s">
        <v>207</v>
      </c>
      <c r="D51" s="36" t="s">
        <v>54</v>
      </c>
      <c r="E51" s="64">
        <v>1000</v>
      </c>
      <c r="F51" s="180"/>
      <c r="G51" s="208"/>
      <c r="H51" s="24">
        <f t="shared" si="1"/>
        <v>0</v>
      </c>
      <c r="I51" s="77">
        <f t="shared" si="0"/>
        <v>0</v>
      </c>
      <c r="J51" s="77">
        <f t="shared" si="2"/>
        <v>0</v>
      </c>
      <c r="K51" s="192"/>
      <c r="L51" s="192"/>
      <c r="M51" s="193"/>
    </row>
    <row r="52" spans="1:13" x14ac:dyDescent="0.25">
      <c r="A52" s="40" t="s">
        <v>255</v>
      </c>
      <c r="B52" s="35" t="s">
        <v>206</v>
      </c>
      <c r="C52" s="36" t="s">
        <v>205</v>
      </c>
      <c r="D52" s="36" t="s">
        <v>54</v>
      </c>
      <c r="E52" s="36">
        <v>500</v>
      </c>
      <c r="F52" s="180"/>
      <c r="G52" s="208"/>
      <c r="H52" s="24">
        <f t="shared" si="1"/>
        <v>0</v>
      </c>
      <c r="I52" s="77">
        <f t="shared" si="0"/>
        <v>0</v>
      </c>
      <c r="J52" s="77">
        <f t="shared" si="2"/>
        <v>0</v>
      </c>
      <c r="K52" s="192"/>
      <c r="L52" s="192"/>
      <c r="M52" s="193"/>
    </row>
    <row r="53" spans="1:13" x14ac:dyDescent="0.25">
      <c r="A53" s="40" t="s">
        <v>256</v>
      </c>
      <c r="B53" s="35" t="s">
        <v>208</v>
      </c>
      <c r="C53" s="36" t="s">
        <v>205</v>
      </c>
      <c r="D53" s="36" t="s">
        <v>54</v>
      </c>
      <c r="E53" s="64">
        <v>1500</v>
      </c>
      <c r="F53" s="180"/>
      <c r="G53" s="208"/>
      <c r="H53" s="24">
        <f t="shared" si="1"/>
        <v>0</v>
      </c>
      <c r="I53" s="77">
        <f t="shared" si="0"/>
        <v>0</v>
      </c>
      <c r="J53" s="77">
        <f t="shared" si="2"/>
        <v>0</v>
      </c>
      <c r="K53" s="192"/>
      <c r="L53" s="192"/>
      <c r="M53" s="193"/>
    </row>
    <row r="54" spans="1:13" ht="20.25" customHeight="1" x14ac:dyDescent="0.25">
      <c r="A54" s="40" t="s">
        <v>257</v>
      </c>
      <c r="B54" s="35" t="s">
        <v>209</v>
      </c>
      <c r="C54" s="36" t="s">
        <v>205</v>
      </c>
      <c r="D54" s="36" t="s">
        <v>54</v>
      </c>
      <c r="E54" s="36">
        <v>200</v>
      </c>
      <c r="F54" s="180"/>
      <c r="G54" s="208"/>
      <c r="H54" s="24">
        <f t="shared" si="1"/>
        <v>0</v>
      </c>
      <c r="I54" s="77">
        <f t="shared" si="0"/>
        <v>0</v>
      </c>
      <c r="J54" s="77">
        <f t="shared" si="2"/>
        <v>0</v>
      </c>
      <c r="K54" s="192"/>
      <c r="L54" s="192"/>
      <c r="M54" s="193"/>
    </row>
    <row r="55" spans="1:13" x14ac:dyDescent="0.25">
      <c r="A55" s="40" t="s">
        <v>258</v>
      </c>
      <c r="B55" s="35" t="s">
        <v>444</v>
      </c>
      <c r="C55" s="36" t="s">
        <v>193</v>
      </c>
      <c r="D55" s="36" t="s">
        <v>54</v>
      </c>
      <c r="E55" s="36">
        <v>700</v>
      </c>
      <c r="F55" s="180"/>
      <c r="G55" s="208"/>
      <c r="H55" s="24">
        <f t="shared" si="1"/>
        <v>0</v>
      </c>
      <c r="I55" s="77">
        <f t="shared" si="0"/>
        <v>0</v>
      </c>
      <c r="J55" s="77">
        <f t="shared" si="2"/>
        <v>0</v>
      </c>
      <c r="K55" s="192"/>
      <c r="L55" s="192"/>
      <c r="M55" s="193"/>
    </row>
    <row r="56" spans="1:13" ht="15.75" thickBot="1" x14ac:dyDescent="0.3">
      <c r="A56" s="41" t="s">
        <v>259</v>
      </c>
      <c r="B56" s="135" t="s">
        <v>488</v>
      </c>
      <c r="C56" s="25" t="s">
        <v>207</v>
      </c>
      <c r="D56" s="25" t="s">
        <v>54</v>
      </c>
      <c r="E56" s="65">
        <v>3000</v>
      </c>
      <c r="F56" s="184"/>
      <c r="G56" s="210"/>
      <c r="H56" s="45">
        <f t="shared" si="1"/>
        <v>0</v>
      </c>
      <c r="I56" s="78">
        <f t="shared" si="0"/>
        <v>0</v>
      </c>
      <c r="J56" s="78">
        <f t="shared" si="2"/>
        <v>0</v>
      </c>
      <c r="K56" s="198"/>
      <c r="L56" s="198"/>
      <c r="M56" s="199"/>
    </row>
    <row r="57" spans="1:13" ht="15.75" thickBot="1" x14ac:dyDescent="0.3">
      <c r="A57" s="253" t="s">
        <v>829</v>
      </c>
      <c r="B57" s="254"/>
      <c r="C57" s="254"/>
      <c r="D57" s="254"/>
      <c r="E57" s="254"/>
      <c r="F57" s="254"/>
      <c r="G57" s="254"/>
      <c r="I57" s="150">
        <f>SUM(I13:I56)</f>
        <v>0</v>
      </c>
      <c r="J57" s="150">
        <f>SUM(J13:J56)</f>
        <v>0</v>
      </c>
    </row>
    <row r="58" spans="1:13" x14ac:dyDescent="0.25">
      <c r="A58" s="15"/>
      <c r="B58" s="15"/>
      <c r="C58" s="15"/>
      <c r="D58" s="15"/>
      <c r="E58" s="15"/>
      <c r="F58" s="15"/>
      <c r="G58" s="15"/>
      <c r="K58" s="257" t="s">
        <v>877</v>
      </c>
      <c r="L58" s="257"/>
      <c r="M58" s="257"/>
    </row>
    <row r="59" spans="1:13" x14ac:dyDescent="0.25">
      <c r="A59" s="15"/>
      <c r="B59" s="170">
        <f>+'REKAP.PREDRAČUNA'!A36</f>
        <v>0</v>
      </c>
      <c r="C59" s="167"/>
      <c r="D59" s="167"/>
      <c r="E59" s="168"/>
      <c r="F59" s="168"/>
      <c r="G59" s="168"/>
      <c r="H59" s="168"/>
      <c r="I59" s="166"/>
      <c r="J59" s="169"/>
      <c r="K59" s="276" t="s">
        <v>876</v>
      </c>
      <c r="L59" s="276"/>
    </row>
    <row r="60" spans="1:13" x14ac:dyDescent="0.25">
      <c r="A60" s="15"/>
      <c r="B60" s="167" t="s">
        <v>478</v>
      </c>
      <c r="C60" s="167"/>
      <c r="D60" s="167"/>
      <c r="E60" s="17"/>
      <c r="F60" s="17"/>
      <c r="G60" s="17"/>
      <c r="H60" s="17"/>
      <c r="I60" s="167" t="s">
        <v>879</v>
      </c>
      <c r="J60" s="167"/>
      <c r="K60" s="277"/>
      <c r="L60" s="277"/>
      <c r="M60" s="277"/>
    </row>
    <row r="61" spans="1:13" x14ac:dyDescent="0.25">
      <c r="A61" s="15"/>
      <c r="B61" s="15"/>
      <c r="C61" s="15"/>
      <c r="D61" s="15"/>
      <c r="E61" s="15"/>
      <c r="F61" s="17"/>
      <c r="G61" s="17"/>
      <c r="K61" s="278"/>
      <c r="L61" s="278"/>
      <c r="M61" s="278"/>
    </row>
    <row r="62" spans="1:13" ht="15" customHeight="1" x14ac:dyDescent="0.25">
      <c r="A62" s="15"/>
      <c r="G62" s="16"/>
    </row>
    <row r="63" spans="1:13" x14ac:dyDescent="0.25">
      <c r="A63" s="3"/>
      <c r="D63" s="3"/>
      <c r="E63" s="3"/>
      <c r="F63" s="3"/>
      <c r="G63" s="3"/>
    </row>
    <row r="64" spans="1:13" x14ac:dyDescent="0.25">
      <c r="A64" s="3"/>
      <c r="B64" s="3"/>
      <c r="C64" s="3"/>
      <c r="D64" s="3"/>
      <c r="E64" s="3"/>
      <c r="F64" s="3"/>
      <c r="G64" s="3"/>
    </row>
    <row r="65" spans="1:1" x14ac:dyDescent="0.25">
      <c r="A65" s="4"/>
    </row>
  </sheetData>
  <sheetProtection algorithmName="SHA-512" hashValue="X6lsia0w4aOyJMguw0fz+q4i+pjLs6BcOQWU0ZH63H9nhMrz65n17aJD2k51WSKxWO6SEMU6mO9C20D6+pXiKg==" saltValue="PECPnqzGFAjmY3Nl+Vp31g==" spinCount="100000" sheet="1" objects="1" scenarios="1" formatColumns="0" formatRows="0"/>
  <sortState xmlns:xlrd2="http://schemas.microsoft.com/office/spreadsheetml/2017/richdata2" ref="B14:E56">
    <sortCondition ref="B13"/>
  </sortState>
  <mergeCells count="17">
    <mergeCell ref="K59:L59"/>
    <mergeCell ref="K58:M58"/>
    <mergeCell ref="K60:M61"/>
    <mergeCell ref="A57:G57"/>
    <mergeCell ref="B10:B11"/>
    <mergeCell ref="E10:E11"/>
    <mergeCell ref="F10:F11"/>
    <mergeCell ref="G10:G11"/>
    <mergeCell ref="A5:B5"/>
    <mergeCell ref="A9:M9"/>
    <mergeCell ref="A10:A11"/>
    <mergeCell ref="D10:D11"/>
    <mergeCell ref="I10:I11"/>
    <mergeCell ref="J10:J11"/>
    <mergeCell ref="K10:K11"/>
    <mergeCell ref="L10:L11"/>
    <mergeCell ref="M10:M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408C76-D282-4FD3-8DB8-CF5300C9D997}">
          <x14:formula1>
            <xm:f>'STOPNJA DDV'!$G$5:$G$7</xm:f>
          </x14:formula1>
          <xm:sqref>G13:G56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0"/>
  <sheetViews>
    <sheetView zoomScaleNormal="100" workbookViewId="0">
      <selection activeCell="C5" sqref="C5"/>
    </sheetView>
  </sheetViews>
  <sheetFormatPr defaultRowHeight="15" x14ac:dyDescent="0.25"/>
  <cols>
    <col min="1" max="1" width="4.85546875" customWidth="1"/>
    <col min="2" max="3" width="28.28515625" customWidth="1"/>
    <col min="6" max="6" width="11.42578125" customWidth="1"/>
    <col min="7" max="7" width="11.85546875" bestFit="1" customWidth="1"/>
    <col min="8" max="8" width="0" hidden="1" customWidth="1"/>
    <col min="9" max="10" width="13.140625" bestFit="1" customWidth="1"/>
    <col min="11" max="11" width="18.5703125" bestFit="1" customWidth="1"/>
    <col min="12" max="12" width="14.28515625" bestFit="1" customWidth="1"/>
    <col min="13" max="13" width="11.28515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20.25" customHeight="1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x14ac:dyDescent="0.25">
      <c r="A6" s="2"/>
    </row>
    <row r="7" spans="1:13" ht="18" customHeight="1" x14ac:dyDescent="0.25">
      <c r="A7" s="1"/>
    </row>
    <row r="8" spans="1:13" x14ac:dyDescent="0.25">
      <c r="A8" s="3" t="s">
        <v>836</v>
      </c>
    </row>
    <row r="9" spans="1:13" ht="15.75" thickBot="1" x14ac:dyDescent="0.3">
      <c r="A9" s="3" t="s">
        <v>863</v>
      </c>
    </row>
    <row r="10" spans="1:13" ht="21" customHeight="1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24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7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32.25" customHeight="1" thickBot="1" x14ac:dyDescent="0.3">
      <c r="A12" s="266"/>
      <c r="B12" s="266"/>
      <c r="C12" s="91" t="s">
        <v>4</v>
      </c>
      <c r="D12" s="266"/>
      <c r="E12" s="266"/>
      <c r="F12" s="266"/>
      <c r="G12" s="266"/>
      <c r="H12" s="92"/>
      <c r="I12" s="268"/>
      <c r="J12" s="266"/>
      <c r="K12" s="260"/>
      <c r="L12" s="262"/>
      <c r="M12" s="264"/>
    </row>
    <row r="13" spans="1:13" ht="15.75" thickBot="1" x14ac:dyDescent="0.3">
      <c r="A13" s="14">
        <v>1</v>
      </c>
      <c r="B13" s="14">
        <v>2</v>
      </c>
      <c r="C13" s="14">
        <v>3</v>
      </c>
      <c r="D13" s="14">
        <v>4</v>
      </c>
      <c r="E13" s="108">
        <v>5</v>
      </c>
      <c r="F13" s="14">
        <v>6</v>
      </c>
      <c r="G13" s="14">
        <v>7</v>
      </c>
      <c r="H13" s="107">
        <v>9</v>
      </c>
      <c r="I13" s="107">
        <v>8</v>
      </c>
      <c r="J13" s="14">
        <v>9</v>
      </c>
      <c r="K13" s="43">
        <v>10</v>
      </c>
      <c r="L13" s="14">
        <v>11</v>
      </c>
      <c r="M13" s="14">
        <v>12</v>
      </c>
    </row>
    <row r="14" spans="1:13" x14ac:dyDescent="0.25">
      <c r="A14" s="129" t="s">
        <v>7</v>
      </c>
      <c r="B14" s="60" t="s">
        <v>637</v>
      </c>
      <c r="C14" s="39" t="s">
        <v>179</v>
      </c>
      <c r="D14" s="39" t="s">
        <v>54</v>
      </c>
      <c r="E14" s="39">
        <v>100</v>
      </c>
      <c r="F14" s="178"/>
      <c r="G14" s="211"/>
      <c r="H14" s="44">
        <f>+I14*G14</f>
        <v>0</v>
      </c>
      <c r="I14" s="23">
        <f t="shared" ref="I14:I60" si="0">+E14*F14</f>
        <v>0</v>
      </c>
      <c r="J14" s="23">
        <f>+I14+H14</f>
        <v>0</v>
      </c>
      <c r="K14" s="189"/>
      <c r="L14" s="189"/>
      <c r="M14" s="190"/>
    </row>
    <row r="15" spans="1:13" x14ac:dyDescent="0.25">
      <c r="A15" s="131" t="s">
        <v>10</v>
      </c>
      <c r="B15" s="58" t="s">
        <v>510</v>
      </c>
      <c r="C15" s="36" t="s">
        <v>511</v>
      </c>
      <c r="D15" s="36" t="s">
        <v>54</v>
      </c>
      <c r="E15" s="36">
        <v>60</v>
      </c>
      <c r="F15" s="180"/>
      <c r="G15" s="208"/>
      <c r="H15" s="24">
        <f t="shared" ref="H15:H60" si="1">+I15*G15</f>
        <v>0</v>
      </c>
      <c r="I15" s="59">
        <f t="shared" si="0"/>
        <v>0</v>
      </c>
      <c r="J15" s="59">
        <f t="shared" ref="J15:J60" si="2">+I15+H15</f>
        <v>0</v>
      </c>
      <c r="K15" s="192"/>
      <c r="L15" s="192"/>
      <c r="M15" s="193"/>
    </row>
    <row r="16" spans="1:13" ht="25.5" x14ac:dyDescent="0.25">
      <c r="A16" s="131" t="s">
        <v>11</v>
      </c>
      <c r="B16" s="35" t="s">
        <v>525</v>
      </c>
      <c r="C16" s="36" t="s">
        <v>520</v>
      </c>
      <c r="D16" s="36" t="s">
        <v>54</v>
      </c>
      <c r="E16" s="36">
        <v>700</v>
      </c>
      <c r="F16" s="180"/>
      <c r="G16" s="208"/>
      <c r="H16" s="24">
        <f t="shared" si="1"/>
        <v>0</v>
      </c>
      <c r="I16" s="59">
        <f t="shared" si="0"/>
        <v>0</v>
      </c>
      <c r="J16" s="59">
        <f t="shared" si="2"/>
        <v>0</v>
      </c>
      <c r="K16" s="192"/>
      <c r="L16" s="192"/>
      <c r="M16" s="193"/>
    </row>
    <row r="17" spans="1:13" x14ac:dyDescent="0.25">
      <c r="A17" s="131" t="s">
        <v>12</v>
      </c>
      <c r="B17" s="35" t="s">
        <v>526</v>
      </c>
      <c r="C17" s="36" t="s">
        <v>528</v>
      </c>
      <c r="D17" s="36" t="s">
        <v>54</v>
      </c>
      <c r="E17" s="36">
        <v>50</v>
      </c>
      <c r="F17" s="180"/>
      <c r="G17" s="208"/>
      <c r="H17" s="24">
        <f t="shared" si="1"/>
        <v>0</v>
      </c>
      <c r="I17" s="59">
        <f t="shared" si="0"/>
        <v>0</v>
      </c>
      <c r="J17" s="59">
        <f t="shared" si="2"/>
        <v>0</v>
      </c>
      <c r="K17" s="192"/>
      <c r="L17" s="192"/>
      <c r="M17" s="193"/>
    </row>
    <row r="18" spans="1:13" x14ac:dyDescent="0.25">
      <c r="A18" s="131" t="s">
        <v>14</v>
      </c>
      <c r="B18" s="35" t="s">
        <v>527</v>
      </c>
      <c r="C18" s="36" t="s">
        <v>528</v>
      </c>
      <c r="D18" s="36" t="s">
        <v>54</v>
      </c>
      <c r="E18" s="36">
        <v>10</v>
      </c>
      <c r="F18" s="180"/>
      <c r="G18" s="208"/>
      <c r="H18" s="24">
        <f t="shared" si="1"/>
        <v>0</v>
      </c>
      <c r="I18" s="59">
        <f t="shared" si="0"/>
        <v>0</v>
      </c>
      <c r="J18" s="59">
        <f t="shared" si="2"/>
        <v>0</v>
      </c>
      <c r="K18" s="192"/>
      <c r="L18" s="192"/>
      <c r="M18" s="193"/>
    </row>
    <row r="19" spans="1:13" x14ac:dyDescent="0.25">
      <c r="A19" s="131" t="s">
        <v>15</v>
      </c>
      <c r="B19" s="35" t="s">
        <v>529</v>
      </c>
      <c r="C19" s="36" t="s">
        <v>528</v>
      </c>
      <c r="D19" s="36" t="s">
        <v>54</v>
      </c>
      <c r="E19" s="36">
        <v>50</v>
      </c>
      <c r="F19" s="180"/>
      <c r="G19" s="208"/>
      <c r="H19" s="24">
        <f t="shared" si="1"/>
        <v>0</v>
      </c>
      <c r="I19" s="59">
        <f t="shared" si="0"/>
        <v>0</v>
      </c>
      <c r="J19" s="59">
        <f t="shared" si="2"/>
        <v>0</v>
      </c>
      <c r="K19" s="192"/>
      <c r="L19" s="192"/>
      <c r="M19" s="193"/>
    </row>
    <row r="20" spans="1:13" x14ac:dyDescent="0.25">
      <c r="A20" s="131" t="s">
        <v>17</v>
      </c>
      <c r="B20" s="136" t="s">
        <v>211</v>
      </c>
      <c r="C20" s="36" t="s">
        <v>522</v>
      </c>
      <c r="D20" s="36" t="s">
        <v>554</v>
      </c>
      <c r="E20" s="36">
        <v>3</v>
      </c>
      <c r="F20" s="180"/>
      <c r="G20" s="208"/>
      <c r="H20" s="24">
        <f t="shared" si="1"/>
        <v>0</v>
      </c>
      <c r="I20" s="59">
        <f t="shared" si="0"/>
        <v>0</v>
      </c>
      <c r="J20" s="59">
        <f t="shared" si="2"/>
        <v>0</v>
      </c>
      <c r="K20" s="192"/>
      <c r="L20" s="192"/>
      <c r="M20" s="193"/>
    </row>
    <row r="21" spans="1:13" x14ac:dyDescent="0.25">
      <c r="A21" s="131" t="s">
        <v>18</v>
      </c>
      <c r="B21" s="35" t="s">
        <v>451</v>
      </c>
      <c r="C21" s="36" t="s">
        <v>522</v>
      </c>
      <c r="D21" s="36" t="s">
        <v>554</v>
      </c>
      <c r="E21" s="36">
        <v>400</v>
      </c>
      <c r="F21" s="180"/>
      <c r="G21" s="208"/>
      <c r="H21" s="24">
        <f t="shared" si="1"/>
        <v>0</v>
      </c>
      <c r="I21" s="59">
        <f t="shared" si="0"/>
        <v>0</v>
      </c>
      <c r="J21" s="59">
        <f t="shared" si="2"/>
        <v>0</v>
      </c>
      <c r="K21" s="192"/>
      <c r="L21" s="192"/>
      <c r="M21" s="193"/>
    </row>
    <row r="22" spans="1:13" x14ac:dyDescent="0.25">
      <c r="A22" s="131" t="s">
        <v>20</v>
      </c>
      <c r="B22" s="35" t="s">
        <v>450</v>
      </c>
      <c r="C22" s="36" t="s">
        <v>522</v>
      </c>
      <c r="D22" s="36" t="s">
        <v>554</v>
      </c>
      <c r="E22" s="36">
        <v>24</v>
      </c>
      <c r="F22" s="180"/>
      <c r="G22" s="208"/>
      <c r="H22" s="24">
        <f t="shared" si="1"/>
        <v>0</v>
      </c>
      <c r="I22" s="59">
        <f t="shared" si="0"/>
        <v>0</v>
      </c>
      <c r="J22" s="59">
        <f t="shared" si="2"/>
        <v>0</v>
      </c>
      <c r="K22" s="192"/>
      <c r="L22" s="192"/>
      <c r="M22" s="193"/>
    </row>
    <row r="23" spans="1:13" x14ac:dyDescent="0.25">
      <c r="A23" s="131" t="s">
        <v>21</v>
      </c>
      <c r="B23" s="35" t="s">
        <v>530</v>
      </c>
      <c r="C23" s="36" t="s">
        <v>520</v>
      </c>
      <c r="D23" s="36" t="s">
        <v>54</v>
      </c>
      <c r="E23" s="64">
        <v>24</v>
      </c>
      <c r="F23" s="180"/>
      <c r="G23" s="208"/>
      <c r="H23" s="24">
        <f t="shared" si="1"/>
        <v>0</v>
      </c>
      <c r="I23" s="59">
        <f t="shared" si="0"/>
        <v>0</v>
      </c>
      <c r="J23" s="59">
        <f t="shared" si="2"/>
        <v>0</v>
      </c>
      <c r="K23" s="192"/>
      <c r="L23" s="192"/>
      <c r="M23" s="193"/>
    </row>
    <row r="24" spans="1:13" x14ac:dyDescent="0.25">
      <c r="A24" s="131" t="s">
        <v>22</v>
      </c>
      <c r="B24" s="35" t="s">
        <v>531</v>
      </c>
      <c r="C24" s="36" t="s">
        <v>532</v>
      </c>
      <c r="D24" s="36" t="s">
        <v>54</v>
      </c>
      <c r="E24" s="36">
        <v>500</v>
      </c>
      <c r="F24" s="180"/>
      <c r="G24" s="208"/>
      <c r="H24" s="24">
        <f t="shared" si="1"/>
        <v>0</v>
      </c>
      <c r="I24" s="59">
        <f t="shared" si="0"/>
        <v>0</v>
      </c>
      <c r="J24" s="59">
        <f t="shared" si="2"/>
        <v>0</v>
      </c>
      <c r="K24" s="192"/>
      <c r="L24" s="192"/>
      <c r="M24" s="193"/>
    </row>
    <row r="25" spans="1:13" ht="31.5" customHeight="1" x14ac:dyDescent="0.25">
      <c r="A25" s="131" t="s">
        <v>23</v>
      </c>
      <c r="B25" s="136" t="s">
        <v>533</v>
      </c>
      <c r="C25" s="36" t="s">
        <v>520</v>
      </c>
      <c r="D25" s="36" t="s">
        <v>54</v>
      </c>
      <c r="E25" s="36">
        <v>100</v>
      </c>
      <c r="F25" s="180"/>
      <c r="G25" s="208"/>
      <c r="H25" s="24">
        <f t="shared" si="1"/>
        <v>0</v>
      </c>
      <c r="I25" s="59">
        <f t="shared" si="0"/>
        <v>0</v>
      </c>
      <c r="J25" s="59">
        <f t="shared" si="2"/>
        <v>0</v>
      </c>
      <c r="K25" s="192"/>
      <c r="L25" s="192"/>
      <c r="M25" s="193"/>
    </row>
    <row r="26" spans="1:13" ht="38.25" x14ac:dyDescent="0.25">
      <c r="A26" s="131" t="s">
        <v>24</v>
      </c>
      <c r="B26" s="136" t="s">
        <v>534</v>
      </c>
      <c r="C26" s="36" t="s">
        <v>520</v>
      </c>
      <c r="D26" s="36" t="s">
        <v>54</v>
      </c>
      <c r="E26" s="36">
        <v>100</v>
      </c>
      <c r="F26" s="180"/>
      <c r="G26" s="208"/>
      <c r="H26" s="24">
        <f t="shared" si="1"/>
        <v>0</v>
      </c>
      <c r="I26" s="59">
        <f t="shared" si="0"/>
        <v>0</v>
      </c>
      <c r="J26" s="59">
        <f t="shared" si="2"/>
        <v>0</v>
      </c>
      <c r="K26" s="192"/>
      <c r="L26" s="192"/>
      <c r="M26" s="193"/>
    </row>
    <row r="27" spans="1:13" x14ac:dyDescent="0.25">
      <c r="A27" s="131" t="s">
        <v>25</v>
      </c>
      <c r="B27" s="136" t="s">
        <v>536</v>
      </c>
      <c r="C27" s="36" t="s">
        <v>520</v>
      </c>
      <c r="D27" s="36" t="s">
        <v>54</v>
      </c>
      <c r="E27" s="36">
        <v>24</v>
      </c>
      <c r="F27" s="180"/>
      <c r="G27" s="208"/>
      <c r="H27" s="24">
        <f t="shared" si="1"/>
        <v>0</v>
      </c>
      <c r="I27" s="59">
        <f t="shared" si="0"/>
        <v>0</v>
      </c>
      <c r="J27" s="59">
        <f t="shared" si="2"/>
        <v>0</v>
      </c>
      <c r="K27" s="192"/>
      <c r="L27" s="192"/>
      <c r="M27" s="193"/>
    </row>
    <row r="28" spans="1:13" ht="25.5" x14ac:dyDescent="0.25">
      <c r="A28" s="131" t="s">
        <v>26</v>
      </c>
      <c r="B28" s="35" t="s">
        <v>535</v>
      </c>
      <c r="C28" s="36" t="s">
        <v>522</v>
      </c>
      <c r="D28" s="36" t="s">
        <v>554</v>
      </c>
      <c r="E28" s="36">
        <v>250</v>
      </c>
      <c r="F28" s="180"/>
      <c r="G28" s="208"/>
      <c r="H28" s="24">
        <f t="shared" si="1"/>
        <v>0</v>
      </c>
      <c r="I28" s="59">
        <f t="shared" si="0"/>
        <v>0</v>
      </c>
      <c r="J28" s="59">
        <f t="shared" si="2"/>
        <v>0</v>
      </c>
      <c r="K28" s="192"/>
      <c r="L28" s="192"/>
      <c r="M28" s="193"/>
    </row>
    <row r="29" spans="1:13" ht="25.5" x14ac:dyDescent="0.25">
      <c r="A29" s="131" t="s">
        <v>27</v>
      </c>
      <c r="B29" s="35" t="s">
        <v>512</v>
      </c>
      <c r="C29" s="36" t="s">
        <v>513</v>
      </c>
      <c r="D29" s="36" t="s">
        <v>54</v>
      </c>
      <c r="E29" s="64">
        <v>1000</v>
      </c>
      <c r="F29" s="180"/>
      <c r="G29" s="208"/>
      <c r="H29" s="24">
        <f t="shared" si="1"/>
        <v>0</v>
      </c>
      <c r="I29" s="59">
        <f t="shared" si="0"/>
        <v>0</v>
      </c>
      <c r="J29" s="59">
        <f t="shared" si="2"/>
        <v>0</v>
      </c>
      <c r="K29" s="192"/>
      <c r="L29" s="192"/>
      <c r="M29" s="193"/>
    </row>
    <row r="30" spans="1:13" x14ac:dyDescent="0.25">
      <c r="A30" s="131" t="s">
        <v>28</v>
      </c>
      <c r="B30" s="58" t="s">
        <v>537</v>
      </c>
      <c r="C30" s="36" t="s">
        <v>538</v>
      </c>
      <c r="D30" s="36" t="s">
        <v>54</v>
      </c>
      <c r="E30" s="36">
        <v>30</v>
      </c>
      <c r="F30" s="180"/>
      <c r="G30" s="208"/>
      <c r="H30" s="24">
        <f t="shared" si="1"/>
        <v>0</v>
      </c>
      <c r="I30" s="59">
        <f t="shared" si="0"/>
        <v>0</v>
      </c>
      <c r="J30" s="59">
        <f t="shared" si="2"/>
        <v>0</v>
      </c>
      <c r="K30" s="192"/>
      <c r="L30" s="192"/>
      <c r="M30" s="193"/>
    </row>
    <row r="31" spans="1:13" ht="32.25" customHeight="1" x14ac:dyDescent="0.25">
      <c r="A31" s="131" t="s">
        <v>29</v>
      </c>
      <c r="B31" s="136" t="s">
        <v>539</v>
      </c>
      <c r="C31" s="36" t="s">
        <v>522</v>
      </c>
      <c r="D31" s="36" t="s">
        <v>554</v>
      </c>
      <c r="E31" s="36">
        <v>250</v>
      </c>
      <c r="F31" s="180"/>
      <c r="G31" s="208"/>
      <c r="H31" s="24">
        <f t="shared" si="1"/>
        <v>0</v>
      </c>
      <c r="I31" s="59">
        <f t="shared" si="0"/>
        <v>0</v>
      </c>
      <c r="J31" s="59">
        <f t="shared" si="2"/>
        <v>0</v>
      </c>
      <c r="K31" s="192"/>
      <c r="L31" s="192"/>
      <c r="M31" s="193"/>
    </row>
    <row r="32" spans="1:13" x14ac:dyDescent="0.25">
      <c r="A32" s="131" t="s">
        <v>30</v>
      </c>
      <c r="B32" s="136" t="s">
        <v>544</v>
      </c>
      <c r="C32" s="36" t="s">
        <v>522</v>
      </c>
      <c r="D32" s="36" t="s">
        <v>554</v>
      </c>
      <c r="E32" s="36">
        <v>40</v>
      </c>
      <c r="F32" s="180"/>
      <c r="G32" s="208"/>
      <c r="H32" s="24">
        <f t="shared" si="1"/>
        <v>0</v>
      </c>
      <c r="I32" s="59">
        <f t="shared" si="0"/>
        <v>0</v>
      </c>
      <c r="J32" s="59">
        <f t="shared" si="2"/>
        <v>0</v>
      </c>
      <c r="K32" s="192"/>
      <c r="L32" s="192"/>
      <c r="M32" s="193"/>
    </row>
    <row r="33" spans="1:13" x14ac:dyDescent="0.25">
      <c r="A33" s="131" t="s">
        <v>31</v>
      </c>
      <c r="B33" s="35" t="s">
        <v>543</v>
      </c>
      <c r="C33" s="36" t="s">
        <v>540</v>
      </c>
      <c r="D33" s="36" t="s">
        <v>54</v>
      </c>
      <c r="E33" s="36">
        <v>150</v>
      </c>
      <c r="F33" s="180"/>
      <c r="G33" s="208"/>
      <c r="H33" s="24">
        <f t="shared" si="1"/>
        <v>0</v>
      </c>
      <c r="I33" s="59">
        <f t="shared" si="0"/>
        <v>0</v>
      </c>
      <c r="J33" s="59">
        <f t="shared" si="2"/>
        <v>0</v>
      </c>
      <c r="K33" s="192"/>
      <c r="L33" s="192"/>
      <c r="M33" s="193"/>
    </row>
    <row r="34" spans="1:13" x14ac:dyDescent="0.25">
      <c r="A34" s="131" t="s">
        <v>33</v>
      </c>
      <c r="B34" s="35" t="s">
        <v>542</v>
      </c>
      <c r="C34" s="36" t="s">
        <v>541</v>
      </c>
      <c r="D34" s="36" t="s">
        <v>54</v>
      </c>
      <c r="E34" s="36">
        <v>250</v>
      </c>
      <c r="F34" s="180"/>
      <c r="G34" s="208"/>
      <c r="H34" s="24">
        <f t="shared" si="1"/>
        <v>0</v>
      </c>
      <c r="I34" s="59">
        <f t="shared" si="0"/>
        <v>0</v>
      </c>
      <c r="J34" s="59">
        <f t="shared" si="2"/>
        <v>0</v>
      </c>
      <c r="K34" s="192"/>
      <c r="L34" s="192"/>
      <c r="M34" s="193"/>
    </row>
    <row r="35" spans="1:13" ht="30" customHeight="1" x14ac:dyDescent="0.25">
      <c r="A35" s="131" t="s">
        <v>35</v>
      </c>
      <c r="B35" s="35" t="s">
        <v>545</v>
      </c>
      <c r="C35" s="36" t="s">
        <v>522</v>
      </c>
      <c r="D35" s="36" t="s">
        <v>554</v>
      </c>
      <c r="E35" s="64">
        <v>400</v>
      </c>
      <c r="F35" s="180"/>
      <c r="G35" s="208"/>
      <c r="H35" s="24">
        <f t="shared" si="1"/>
        <v>0</v>
      </c>
      <c r="I35" s="59">
        <f t="shared" si="0"/>
        <v>0</v>
      </c>
      <c r="J35" s="59">
        <f t="shared" si="2"/>
        <v>0</v>
      </c>
      <c r="K35" s="192"/>
      <c r="L35" s="192"/>
      <c r="M35" s="193"/>
    </row>
    <row r="36" spans="1:13" ht="25.5" x14ac:dyDescent="0.25">
      <c r="A36" s="131" t="s">
        <v>37</v>
      </c>
      <c r="B36" s="35" t="s">
        <v>546</v>
      </c>
      <c r="C36" s="36" t="s">
        <v>522</v>
      </c>
      <c r="D36" s="36" t="s">
        <v>554</v>
      </c>
      <c r="E36" s="64">
        <v>600</v>
      </c>
      <c r="F36" s="180"/>
      <c r="G36" s="208"/>
      <c r="H36" s="24">
        <f t="shared" si="1"/>
        <v>0</v>
      </c>
      <c r="I36" s="59">
        <f t="shared" si="0"/>
        <v>0</v>
      </c>
      <c r="J36" s="59">
        <f t="shared" si="2"/>
        <v>0</v>
      </c>
      <c r="K36" s="192"/>
      <c r="L36" s="192"/>
      <c r="M36" s="193"/>
    </row>
    <row r="37" spans="1:13" x14ac:dyDescent="0.25">
      <c r="A37" s="131" t="s">
        <v>38</v>
      </c>
      <c r="B37" s="35" t="s">
        <v>547</v>
      </c>
      <c r="C37" s="36" t="s">
        <v>522</v>
      </c>
      <c r="D37" s="36" t="s">
        <v>54</v>
      </c>
      <c r="E37" s="36">
        <v>250</v>
      </c>
      <c r="F37" s="180"/>
      <c r="G37" s="208"/>
      <c r="H37" s="24">
        <f t="shared" si="1"/>
        <v>0</v>
      </c>
      <c r="I37" s="59">
        <f t="shared" si="0"/>
        <v>0</v>
      </c>
      <c r="J37" s="59">
        <f t="shared" si="2"/>
        <v>0</v>
      </c>
      <c r="K37" s="192"/>
      <c r="L37" s="192"/>
      <c r="M37" s="193"/>
    </row>
    <row r="38" spans="1:13" x14ac:dyDescent="0.25">
      <c r="A38" s="131" t="s">
        <v>39</v>
      </c>
      <c r="B38" s="35" t="s">
        <v>548</v>
      </c>
      <c r="C38" s="36" t="s">
        <v>522</v>
      </c>
      <c r="D38" s="36" t="s">
        <v>54</v>
      </c>
      <c r="E38" s="36">
        <v>250</v>
      </c>
      <c r="F38" s="180"/>
      <c r="G38" s="208"/>
      <c r="H38" s="24">
        <f t="shared" si="1"/>
        <v>0</v>
      </c>
      <c r="I38" s="59">
        <f t="shared" si="0"/>
        <v>0</v>
      </c>
      <c r="J38" s="59">
        <f t="shared" si="2"/>
        <v>0</v>
      </c>
      <c r="K38" s="192"/>
      <c r="L38" s="192"/>
      <c r="M38" s="193"/>
    </row>
    <row r="39" spans="1:13" x14ac:dyDescent="0.25">
      <c r="A39" s="131" t="s">
        <v>40</v>
      </c>
      <c r="B39" s="35" t="s">
        <v>549</v>
      </c>
      <c r="C39" s="36" t="s">
        <v>522</v>
      </c>
      <c r="D39" s="36" t="s">
        <v>54</v>
      </c>
      <c r="E39" s="36">
        <v>250</v>
      </c>
      <c r="F39" s="180"/>
      <c r="G39" s="208"/>
      <c r="H39" s="24">
        <f t="shared" si="1"/>
        <v>0</v>
      </c>
      <c r="I39" s="59">
        <f t="shared" si="0"/>
        <v>0</v>
      </c>
      <c r="J39" s="59">
        <f t="shared" si="2"/>
        <v>0</v>
      </c>
      <c r="K39" s="192"/>
      <c r="L39" s="192"/>
      <c r="M39" s="193"/>
    </row>
    <row r="40" spans="1:13" x14ac:dyDescent="0.25">
      <c r="A40" s="131" t="s">
        <v>41</v>
      </c>
      <c r="B40" s="35" t="s">
        <v>550</v>
      </c>
      <c r="C40" s="36" t="s">
        <v>522</v>
      </c>
      <c r="D40" s="36" t="s">
        <v>54</v>
      </c>
      <c r="E40" s="36">
        <v>250</v>
      </c>
      <c r="F40" s="180"/>
      <c r="G40" s="208"/>
      <c r="H40" s="24">
        <f t="shared" si="1"/>
        <v>0</v>
      </c>
      <c r="I40" s="59">
        <f t="shared" si="0"/>
        <v>0</v>
      </c>
      <c r="J40" s="59">
        <f t="shared" si="2"/>
        <v>0</v>
      </c>
      <c r="K40" s="192"/>
      <c r="L40" s="192"/>
      <c r="M40" s="193"/>
    </row>
    <row r="41" spans="1:13" x14ac:dyDescent="0.25">
      <c r="A41" s="131" t="s">
        <v>42</v>
      </c>
      <c r="B41" s="35" t="s">
        <v>551</v>
      </c>
      <c r="C41" s="36" t="s">
        <v>552</v>
      </c>
      <c r="D41" s="36" t="s">
        <v>554</v>
      </c>
      <c r="E41" s="36">
        <v>200</v>
      </c>
      <c r="F41" s="180"/>
      <c r="G41" s="208"/>
      <c r="H41" s="24">
        <f t="shared" si="1"/>
        <v>0</v>
      </c>
      <c r="I41" s="59">
        <f t="shared" si="0"/>
        <v>0</v>
      </c>
      <c r="J41" s="59">
        <f t="shared" si="2"/>
        <v>0</v>
      </c>
      <c r="K41" s="192"/>
      <c r="L41" s="192"/>
      <c r="M41" s="193"/>
    </row>
    <row r="42" spans="1:13" x14ac:dyDescent="0.25">
      <c r="A42" s="131" t="s">
        <v>43</v>
      </c>
      <c r="B42" s="35" t="s">
        <v>555</v>
      </c>
      <c r="C42" s="36" t="s">
        <v>552</v>
      </c>
      <c r="D42" s="36" t="s">
        <v>554</v>
      </c>
      <c r="E42" s="64">
        <v>300</v>
      </c>
      <c r="F42" s="180"/>
      <c r="G42" s="208"/>
      <c r="H42" s="24">
        <f t="shared" si="1"/>
        <v>0</v>
      </c>
      <c r="I42" s="59">
        <f t="shared" si="0"/>
        <v>0</v>
      </c>
      <c r="J42" s="59">
        <f t="shared" si="2"/>
        <v>0</v>
      </c>
      <c r="K42" s="192"/>
      <c r="L42" s="192"/>
      <c r="M42" s="193"/>
    </row>
    <row r="43" spans="1:13" ht="25.5" x14ac:dyDescent="0.25">
      <c r="A43" s="131" t="s">
        <v>45</v>
      </c>
      <c r="B43" s="35" t="s">
        <v>556</v>
      </c>
      <c r="C43" s="36" t="s">
        <v>552</v>
      </c>
      <c r="D43" s="36" t="s">
        <v>554</v>
      </c>
      <c r="E43" s="36">
        <v>200</v>
      </c>
      <c r="F43" s="180"/>
      <c r="G43" s="208"/>
      <c r="H43" s="24">
        <f t="shared" si="1"/>
        <v>0</v>
      </c>
      <c r="I43" s="59">
        <f t="shared" si="0"/>
        <v>0</v>
      </c>
      <c r="J43" s="59">
        <f t="shared" si="2"/>
        <v>0</v>
      </c>
      <c r="K43" s="192"/>
      <c r="L43" s="192"/>
      <c r="M43" s="193"/>
    </row>
    <row r="44" spans="1:13" ht="25.5" x14ac:dyDescent="0.25">
      <c r="A44" s="131" t="s">
        <v>47</v>
      </c>
      <c r="B44" s="35" t="s">
        <v>766</v>
      </c>
      <c r="C44" s="36" t="s">
        <v>513</v>
      </c>
      <c r="D44" s="36" t="s">
        <v>54</v>
      </c>
      <c r="E44" s="64">
        <v>4000</v>
      </c>
      <c r="F44" s="180"/>
      <c r="G44" s="208"/>
      <c r="H44" s="24">
        <f t="shared" si="1"/>
        <v>0</v>
      </c>
      <c r="I44" s="59">
        <f t="shared" si="0"/>
        <v>0</v>
      </c>
      <c r="J44" s="59">
        <f t="shared" si="2"/>
        <v>0</v>
      </c>
      <c r="K44" s="192"/>
      <c r="L44" s="192"/>
      <c r="M44" s="193"/>
    </row>
    <row r="45" spans="1:13" ht="25.5" x14ac:dyDescent="0.25">
      <c r="A45" s="131" t="s">
        <v>48</v>
      </c>
      <c r="B45" s="35" t="s">
        <v>514</v>
      </c>
      <c r="C45" s="36" t="s">
        <v>513</v>
      </c>
      <c r="D45" s="36" t="s">
        <v>54</v>
      </c>
      <c r="E45" s="64">
        <v>2000</v>
      </c>
      <c r="F45" s="180"/>
      <c r="G45" s="208"/>
      <c r="H45" s="24">
        <f t="shared" si="1"/>
        <v>0</v>
      </c>
      <c r="I45" s="59">
        <f t="shared" si="0"/>
        <v>0</v>
      </c>
      <c r="J45" s="59">
        <f t="shared" si="2"/>
        <v>0</v>
      </c>
      <c r="K45" s="192"/>
      <c r="L45" s="192"/>
      <c r="M45" s="193"/>
    </row>
    <row r="46" spans="1:13" ht="25.5" x14ac:dyDescent="0.25">
      <c r="A46" s="131" t="s">
        <v>50</v>
      </c>
      <c r="B46" s="35" t="s">
        <v>515</v>
      </c>
      <c r="C46" s="36" t="s">
        <v>513</v>
      </c>
      <c r="D46" s="36" t="s">
        <v>54</v>
      </c>
      <c r="E46" s="64">
        <v>1000</v>
      </c>
      <c r="F46" s="180"/>
      <c r="G46" s="208"/>
      <c r="H46" s="24">
        <f t="shared" si="1"/>
        <v>0</v>
      </c>
      <c r="I46" s="59">
        <f t="shared" si="0"/>
        <v>0</v>
      </c>
      <c r="J46" s="59">
        <f t="shared" si="2"/>
        <v>0</v>
      </c>
      <c r="K46" s="192"/>
      <c r="L46" s="192"/>
      <c r="M46" s="193"/>
    </row>
    <row r="47" spans="1:13" ht="39.75" customHeight="1" x14ac:dyDescent="0.25">
      <c r="A47" s="131" t="s">
        <v>185</v>
      </c>
      <c r="B47" s="35" t="s">
        <v>516</v>
      </c>
      <c r="C47" s="36" t="s">
        <v>513</v>
      </c>
      <c r="D47" s="36" t="s">
        <v>54</v>
      </c>
      <c r="E47" s="64">
        <v>50</v>
      </c>
      <c r="F47" s="180"/>
      <c r="G47" s="208"/>
      <c r="H47" s="24">
        <f t="shared" si="1"/>
        <v>0</v>
      </c>
      <c r="I47" s="59">
        <f t="shared" si="0"/>
        <v>0</v>
      </c>
      <c r="J47" s="59">
        <f t="shared" si="2"/>
        <v>0</v>
      </c>
      <c r="K47" s="192"/>
      <c r="L47" s="192"/>
      <c r="M47" s="193"/>
    </row>
    <row r="48" spans="1:13" ht="31.5" customHeight="1" x14ac:dyDescent="0.25">
      <c r="A48" s="131" t="s">
        <v>186</v>
      </c>
      <c r="B48" s="35" t="s">
        <v>770</v>
      </c>
      <c r="C48" s="36" t="s">
        <v>513</v>
      </c>
      <c r="D48" s="36" t="s">
        <v>54</v>
      </c>
      <c r="E48" s="64">
        <v>50</v>
      </c>
      <c r="F48" s="180"/>
      <c r="G48" s="208"/>
      <c r="H48" s="24">
        <f t="shared" si="1"/>
        <v>0</v>
      </c>
      <c r="I48" s="59">
        <f t="shared" si="0"/>
        <v>0</v>
      </c>
      <c r="J48" s="59">
        <f t="shared" si="2"/>
        <v>0</v>
      </c>
      <c r="K48" s="192"/>
      <c r="L48" s="192"/>
      <c r="M48" s="193"/>
    </row>
    <row r="49" spans="1:13" ht="27.75" customHeight="1" x14ac:dyDescent="0.25">
      <c r="A49" s="131" t="s">
        <v>250</v>
      </c>
      <c r="B49" s="35" t="s">
        <v>771</v>
      </c>
      <c r="C49" s="36" t="s">
        <v>513</v>
      </c>
      <c r="D49" s="36" t="s">
        <v>54</v>
      </c>
      <c r="E49" s="64">
        <v>50</v>
      </c>
      <c r="F49" s="180"/>
      <c r="G49" s="208"/>
      <c r="H49" s="24">
        <f t="shared" si="1"/>
        <v>0</v>
      </c>
      <c r="I49" s="59">
        <f t="shared" si="0"/>
        <v>0</v>
      </c>
      <c r="J49" s="59">
        <f t="shared" si="2"/>
        <v>0</v>
      </c>
      <c r="K49" s="192"/>
      <c r="L49" s="192"/>
      <c r="M49" s="193"/>
    </row>
    <row r="50" spans="1:13" ht="38.25" customHeight="1" x14ac:dyDescent="0.25">
      <c r="A50" s="131" t="s">
        <v>251</v>
      </c>
      <c r="B50" s="35" t="s">
        <v>772</v>
      </c>
      <c r="C50" s="36" t="s">
        <v>513</v>
      </c>
      <c r="D50" s="36" t="s">
        <v>54</v>
      </c>
      <c r="E50" s="64">
        <v>50</v>
      </c>
      <c r="F50" s="180"/>
      <c r="G50" s="208"/>
      <c r="H50" s="24">
        <f t="shared" si="1"/>
        <v>0</v>
      </c>
      <c r="I50" s="59">
        <f t="shared" si="0"/>
        <v>0</v>
      </c>
      <c r="J50" s="59">
        <f t="shared" si="2"/>
        <v>0</v>
      </c>
      <c r="K50" s="192"/>
      <c r="L50" s="192"/>
      <c r="M50" s="193"/>
    </row>
    <row r="51" spans="1:13" ht="27.75" customHeight="1" x14ac:dyDescent="0.25">
      <c r="A51" s="131" t="s">
        <v>252</v>
      </c>
      <c r="B51" s="35" t="s">
        <v>773</v>
      </c>
      <c r="C51" s="36" t="s">
        <v>513</v>
      </c>
      <c r="D51" s="36" t="s">
        <v>54</v>
      </c>
      <c r="E51" s="64">
        <v>50</v>
      </c>
      <c r="F51" s="180"/>
      <c r="G51" s="208"/>
      <c r="H51" s="24">
        <f t="shared" si="1"/>
        <v>0</v>
      </c>
      <c r="I51" s="59">
        <f t="shared" si="0"/>
        <v>0</v>
      </c>
      <c r="J51" s="59">
        <f t="shared" si="2"/>
        <v>0</v>
      </c>
      <c r="K51" s="192"/>
      <c r="L51" s="192"/>
      <c r="M51" s="193"/>
    </row>
    <row r="52" spans="1:13" ht="18" customHeight="1" x14ac:dyDescent="0.25">
      <c r="A52" s="131" t="s">
        <v>253</v>
      </c>
      <c r="B52" s="136" t="s">
        <v>517</v>
      </c>
      <c r="C52" s="36" t="s">
        <v>518</v>
      </c>
      <c r="D52" s="36" t="s">
        <v>54</v>
      </c>
      <c r="E52" s="36">
        <v>150</v>
      </c>
      <c r="F52" s="180"/>
      <c r="G52" s="208"/>
      <c r="H52" s="24">
        <f t="shared" si="1"/>
        <v>0</v>
      </c>
      <c r="I52" s="59">
        <f t="shared" si="0"/>
        <v>0</v>
      </c>
      <c r="J52" s="59">
        <f t="shared" si="2"/>
        <v>0</v>
      </c>
      <c r="K52" s="192"/>
      <c r="L52" s="192"/>
      <c r="M52" s="193"/>
    </row>
    <row r="53" spans="1:13" x14ac:dyDescent="0.25">
      <c r="A53" s="131" t="s">
        <v>255</v>
      </c>
      <c r="B53" s="35" t="s">
        <v>519</v>
      </c>
      <c r="C53" s="36" t="s">
        <v>520</v>
      </c>
      <c r="D53" s="36" t="s">
        <v>54</v>
      </c>
      <c r="E53" s="36">
        <v>12</v>
      </c>
      <c r="F53" s="180"/>
      <c r="G53" s="208"/>
      <c r="H53" s="24">
        <f t="shared" si="1"/>
        <v>0</v>
      </c>
      <c r="I53" s="59">
        <f t="shared" si="0"/>
        <v>0</v>
      </c>
      <c r="J53" s="59">
        <f t="shared" si="2"/>
        <v>0</v>
      </c>
      <c r="K53" s="192"/>
      <c r="L53" s="192"/>
      <c r="M53" s="193"/>
    </row>
    <row r="54" spans="1:13" x14ac:dyDescent="0.25">
      <c r="A54" s="131" t="s">
        <v>256</v>
      </c>
      <c r="B54" s="136" t="s">
        <v>521</v>
      </c>
      <c r="C54" s="36" t="s">
        <v>518</v>
      </c>
      <c r="D54" s="36" t="s">
        <v>54</v>
      </c>
      <c r="E54" s="36">
        <v>5</v>
      </c>
      <c r="F54" s="180"/>
      <c r="G54" s="208"/>
      <c r="H54" s="24">
        <f t="shared" si="1"/>
        <v>0</v>
      </c>
      <c r="I54" s="59">
        <f t="shared" si="0"/>
        <v>0</v>
      </c>
      <c r="J54" s="59">
        <f t="shared" si="2"/>
        <v>0</v>
      </c>
      <c r="K54" s="192"/>
      <c r="L54" s="192"/>
      <c r="M54" s="193"/>
    </row>
    <row r="55" spans="1:13" ht="31.5" customHeight="1" x14ac:dyDescent="0.25">
      <c r="A55" s="131" t="s">
        <v>257</v>
      </c>
      <c r="B55" s="136" t="s">
        <v>553</v>
      </c>
      <c r="C55" s="36" t="s">
        <v>522</v>
      </c>
      <c r="D55" s="36" t="s">
        <v>554</v>
      </c>
      <c r="E55" s="36">
        <v>300</v>
      </c>
      <c r="F55" s="180"/>
      <c r="G55" s="208"/>
      <c r="H55" s="24">
        <f t="shared" si="1"/>
        <v>0</v>
      </c>
      <c r="I55" s="59">
        <f t="shared" si="0"/>
        <v>0</v>
      </c>
      <c r="J55" s="59">
        <f t="shared" si="2"/>
        <v>0</v>
      </c>
      <c r="K55" s="192"/>
      <c r="L55" s="192"/>
      <c r="M55" s="193"/>
    </row>
    <row r="56" spans="1:13" ht="43.5" customHeight="1" x14ac:dyDescent="0.25">
      <c r="A56" s="131" t="s">
        <v>258</v>
      </c>
      <c r="B56" s="136" t="s">
        <v>764</v>
      </c>
      <c r="C56" s="36" t="s">
        <v>522</v>
      </c>
      <c r="D56" s="36" t="s">
        <v>554</v>
      </c>
      <c r="E56" s="36">
        <v>50</v>
      </c>
      <c r="F56" s="180"/>
      <c r="G56" s="208"/>
      <c r="H56" s="24">
        <f t="shared" si="1"/>
        <v>0</v>
      </c>
      <c r="I56" s="59">
        <f t="shared" si="0"/>
        <v>0</v>
      </c>
      <c r="J56" s="59">
        <f t="shared" si="2"/>
        <v>0</v>
      </c>
      <c r="K56" s="192"/>
      <c r="L56" s="192"/>
      <c r="M56" s="193"/>
    </row>
    <row r="57" spans="1:13" x14ac:dyDescent="0.25">
      <c r="A57" s="131" t="s">
        <v>259</v>
      </c>
      <c r="B57" s="35" t="s">
        <v>523</v>
      </c>
      <c r="C57" s="36" t="s">
        <v>520</v>
      </c>
      <c r="D57" s="36" t="s">
        <v>54</v>
      </c>
      <c r="E57" s="64">
        <v>1000</v>
      </c>
      <c r="F57" s="180"/>
      <c r="G57" s="208"/>
      <c r="H57" s="24">
        <f t="shared" si="1"/>
        <v>0</v>
      </c>
      <c r="I57" s="59">
        <f t="shared" si="0"/>
        <v>0</v>
      </c>
      <c r="J57" s="59">
        <f t="shared" si="2"/>
        <v>0</v>
      </c>
      <c r="K57" s="192"/>
      <c r="L57" s="192"/>
      <c r="M57" s="193"/>
    </row>
    <row r="58" spans="1:13" x14ac:dyDescent="0.25">
      <c r="A58" s="131" t="s">
        <v>260</v>
      </c>
      <c r="B58" s="35" t="s">
        <v>524</v>
      </c>
      <c r="C58" s="36" t="s">
        <v>520</v>
      </c>
      <c r="D58" s="36" t="s">
        <v>54</v>
      </c>
      <c r="E58" s="64">
        <v>2000</v>
      </c>
      <c r="F58" s="180"/>
      <c r="G58" s="208"/>
      <c r="H58" s="24">
        <f t="shared" si="1"/>
        <v>0</v>
      </c>
      <c r="I58" s="59">
        <f t="shared" si="0"/>
        <v>0</v>
      </c>
      <c r="J58" s="59">
        <f t="shared" si="2"/>
        <v>0</v>
      </c>
      <c r="K58" s="192"/>
      <c r="L58" s="192"/>
      <c r="M58" s="193"/>
    </row>
    <row r="59" spans="1:13" ht="25.5" x14ac:dyDescent="0.25">
      <c r="A59" s="131" t="s">
        <v>261</v>
      </c>
      <c r="B59" s="35" t="s">
        <v>774</v>
      </c>
      <c r="C59" s="36" t="s">
        <v>520</v>
      </c>
      <c r="D59" s="36" t="s">
        <v>54</v>
      </c>
      <c r="E59" s="64">
        <v>100</v>
      </c>
      <c r="F59" s="180"/>
      <c r="G59" s="208"/>
      <c r="H59" s="24">
        <f t="shared" si="1"/>
        <v>0</v>
      </c>
      <c r="I59" s="59">
        <f t="shared" si="0"/>
        <v>0</v>
      </c>
      <c r="J59" s="59">
        <f t="shared" si="2"/>
        <v>0</v>
      </c>
      <c r="K59" s="192"/>
      <c r="L59" s="192"/>
      <c r="M59" s="193"/>
    </row>
    <row r="60" spans="1:13" ht="26.25" thickBot="1" x14ac:dyDescent="0.3">
      <c r="A60" s="149" t="s">
        <v>262</v>
      </c>
      <c r="B60" s="42" t="s">
        <v>765</v>
      </c>
      <c r="C60" s="25" t="s">
        <v>520</v>
      </c>
      <c r="D60" s="25" t="s">
        <v>54</v>
      </c>
      <c r="E60" s="65">
        <v>400</v>
      </c>
      <c r="F60" s="184"/>
      <c r="G60" s="210"/>
      <c r="H60" s="45">
        <f t="shared" si="1"/>
        <v>0</v>
      </c>
      <c r="I60" s="61">
        <f t="shared" si="0"/>
        <v>0</v>
      </c>
      <c r="J60" s="61">
        <f t="shared" si="2"/>
        <v>0</v>
      </c>
      <c r="K60" s="198"/>
      <c r="L60" s="198"/>
      <c r="M60" s="199"/>
    </row>
    <row r="61" spans="1:13" ht="22.5" customHeight="1" thickBot="1" x14ac:dyDescent="0.3">
      <c r="A61" s="253" t="s">
        <v>829</v>
      </c>
      <c r="B61" s="254"/>
      <c r="C61" s="254"/>
      <c r="D61" s="254"/>
      <c r="E61" s="254"/>
      <c r="F61" s="254"/>
      <c r="G61" s="254"/>
      <c r="I61" s="148">
        <f>SUM(I14:I60)</f>
        <v>0</v>
      </c>
      <c r="J61" s="62">
        <f>SUM(J14:J60)</f>
        <v>0</v>
      </c>
    </row>
    <row r="62" spans="1:13" x14ac:dyDescent="0.25">
      <c r="A62" s="15"/>
      <c r="B62" s="15"/>
      <c r="C62" s="15"/>
      <c r="D62" s="15"/>
      <c r="E62" s="15"/>
      <c r="F62" s="15"/>
      <c r="G62" s="15"/>
      <c r="K62" s="257" t="s">
        <v>877</v>
      </c>
      <c r="L62" s="257"/>
      <c r="M62" s="257"/>
    </row>
    <row r="63" spans="1:13" x14ac:dyDescent="0.25">
      <c r="A63" s="15"/>
      <c r="B63" s="170">
        <f>+'REKAP.PREDRAČUNA'!A36</f>
        <v>0</v>
      </c>
      <c r="C63" s="167"/>
      <c r="D63" s="167"/>
      <c r="E63" s="168"/>
      <c r="F63" s="168"/>
      <c r="G63" s="168"/>
      <c r="H63" s="168"/>
      <c r="I63" s="166"/>
      <c r="J63" s="169"/>
      <c r="K63" s="276" t="s">
        <v>876</v>
      </c>
      <c r="L63" s="276"/>
    </row>
    <row r="64" spans="1:13" x14ac:dyDescent="0.25">
      <c r="A64" s="15"/>
      <c r="B64" s="167" t="s">
        <v>478</v>
      </c>
      <c r="C64" s="167"/>
      <c r="D64" s="167"/>
      <c r="E64" s="17"/>
      <c r="F64" s="17"/>
      <c r="G64" s="17"/>
      <c r="H64" s="17"/>
      <c r="I64" s="167" t="s">
        <v>879</v>
      </c>
      <c r="J64" s="167"/>
      <c r="K64" s="277"/>
      <c r="L64" s="277"/>
      <c r="M64" s="277"/>
    </row>
    <row r="65" spans="1:13" x14ac:dyDescent="0.25">
      <c r="A65" s="15"/>
      <c r="B65" s="15"/>
      <c r="C65" s="15"/>
      <c r="D65" s="16"/>
      <c r="E65" s="16"/>
      <c r="F65" s="16"/>
      <c r="G65" s="16"/>
      <c r="K65" s="278"/>
      <c r="L65" s="278"/>
      <c r="M65" s="278"/>
    </row>
    <row r="66" spans="1:13" x14ac:dyDescent="0.25">
      <c r="A66" s="15"/>
      <c r="G66" s="17"/>
    </row>
    <row r="67" spans="1:13" ht="15" customHeight="1" x14ac:dyDescent="0.25">
      <c r="A67" s="15"/>
      <c r="D67" s="16"/>
      <c r="E67" s="16"/>
      <c r="F67" s="16"/>
      <c r="G67" s="16"/>
    </row>
    <row r="68" spans="1:13" x14ac:dyDescent="0.25">
      <c r="A68" s="3"/>
      <c r="B68" s="3"/>
      <c r="C68" s="3"/>
      <c r="D68" s="3"/>
      <c r="E68" s="3"/>
      <c r="F68" s="3"/>
      <c r="G68" s="3"/>
    </row>
    <row r="69" spans="1:13" x14ac:dyDescent="0.25">
      <c r="A69" s="3"/>
      <c r="B69" s="3"/>
      <c r="C69" s="3"/>
      <c r="D69" s="3"/>
      <c r="E69" s="3"/>
      <c r="F69" s="3"/>
      <c r="G69" s="3"/>
    </row>
    <row r="70" spans="1:13" x14ac:dyDescent="0.25">
      <c r="A70" s="4"/>
    </row>
  </sheetData>
  <sheetProtection algorithmName="SHA-512" hashValue="GDWg3Rjhrm4lkcJHIIm11uA0f5t/Vh9Pa6nqCh4IdL/Fys5mmm4Yz15KWnsu3KIFqM6tqEazYbGPWgwDYCXWzg==" saltValue="WIE78G0qkhZwdNUR4vUQDA==" spinCount="100000" sheet="1" objects="1" scenarios="1" formatColumns="0" formatRows="0"/>
  <sortState xmlns:xlrd2="http://schemas.microsoft.com/office/spreadsheetml/2017/richdata2" ref="B16:E60">
    <sortCondition ref="B15"/>
  </sortState>
  <mergeCells count="17">
    <mergeCell ref="K63:L63"/>
    <mergeCell ref="K62:M62"/>
    <mergeCell ref="K64:M65"/>
    <mergeCell ref="A61:G61"/>
    <mergeCell ref="B11:B12"/>
    <mergeCell ref="E11:E12"/>
    <mergeCell ref="F11:F12"/>
    <mergeCell ref="G11:G12"/>
    <mergeCell ref="A5:B5"/>
    <mergeCell ref="A10:M10"/>
    <mergeCell ref="A11:A12"/>
    <mergeCell ref="D11:D12"/>
    <mergeCell ref="I11:I12"/>
    <mergeCell ref="J11:J12"/>
    <mergeCell ref="K11:K12"/>
    <mergeCell ref="L11:L12"/>
    <mergeCell ref="M11:M1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B6E554-D1E7-40B6-8EDA-F6B2218F3CA9}">
          <x14:formula1>
            <xm:f>'STOPNJA DDV'!$G$5:$G$7</xm:f>
          </x14:formula1>
          <xm:sqref>G14:G60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9"/>
  <sheetViews>
    <sheetView zoomScaleNormal="100" workbookViewId="0">
      <selection activeCell="C5" sqref="C5"/>
    </sheetView>
  </sheetViews>
  <sheetFormatPr defaultRowHeight="15" x14ac:dyDescent="0.25"/>
  <cols>
    <col min="1" max="1" width="3.85546875" customWidth="1"/>
    <col min="2" max="2" width="24.42578125" customWidth="1"/>
    <col min="5" max="6" width="12.5703125" customWidth="1"/>
    <col min="8" max="8" width="0" hidden="1" customWidth="1"/>
    <col min="9" max="9" width="14.42578125" customWidth="1"/>
    <col min="10" max="10" width="12.85546875" customWidth="1"/>
    <col min="11" max="11" width="18.5703125" bestFit="1" customWidth="1"/>
    <col min="12" max="12" width="14.28515625" bestFit="1" customWidth="1"/>
    <col min="13" max="13" width="13.140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15.75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x14ac:dyDescent="0.25">
      <c r="A6" s="1"/>
    </row>
    <row r="7" spans="1:13" x14ac:dyDescent="0.25">
      <c r="A7" s="3" t="s">
        <v>210</v>
      </c>
    </row>
    <row r="8" spans="1:13" ht="15.75" thickBot="1" x14ac:dyDescent="0.3">
      <c r="A8" s="3" t="s">
        <v>862</v>
      </c>
    </row>
    <row r="9" spans="1:13" ht="15.75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24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31.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6"/>
      <c r="J11" s="266"/>
      <c r="K11" s="260"/>
      <c r="L11" s="262"/>
      <c r="M11" s="264"/>
    </row>
    <row r="12" spans="1:13" ht="15.75" thickBot="1" x14ac:dyDescent="0.3">
      <c r="A12" s="14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>
        <v>9</v>
      </c>
      <c r="I12" s="14">
        <v>8</v>
      </c>
      <c r="J12" s="14">
        <v>9</v>
      </c>
      <c r="K12" s="43">
        <v>10</v>
      </c>
      <c r="L12" s="14">
        <v>11</v>
      </c>
      <c r="M12" s="14">
        <v>12</v>
      </c>
    </row>
    <row r="13" spans="1:13" x14ac:dyDescent="0.25">
      <c r="A13" s="129" t="s">
        <v>7</v>
      </c>
      <c r="B13" s="60" t="s">
        <v>726</v>
      </c>
      <c r="C13" s="39" t="s">
        <v>179</v>
      </c>
      <c r="D13" s="39" t="s">
        <v>9</v>
      </c>
      <c r="E13" s="39">
        <v>40</v>
      </c>
      <c r="F13" s="178"/>
      <c r="G13" s="211"/>
      <c r="H13" s="44">
        <f>+G13*I13</f>
        <v>0</v>
      </c>
      <c r="I13" s="23">
        <f t="shared" ref="I13:I54" si="0">+F13*E13</f>
        <v>0</v>
      </c>
      <c r="J13" s="23">
        <f>+H13+I13</f>
        <v>0</v>
      </c>
      <c r="K13" s="189"/>
      <c r="L13" s="189"/>
      <c r="M13" s="190"/>
    </row>
    <row r="14" spans="1:13" x14ac:dyDescent="0.25">
      <c r="A14" s="40" t="s">
        <v>10</v>
      </c>
      <c r="B14" s="58" t="s">
        <v>819</v>
      </c>
      <c r="C14" s="36" t="s">
        <v>800</v>
      </c>
      <c r="D14" s="36" t="s">
        <v>9</v>
      </c>
      <c r="E14" s="36">
        <v>10</v>
      </c>
      <c r="F14" s="180"/>
      <c r="G14" s="208"/>
      <c r="H14" s="24">
        <f t="shared" ref="H14:H54" si="1">+G14*I14</f>
        <v>0</v>
      </c>
      <c r="I14" s="59">
        <f t="shared" si="0"/>
        <v>0</v>
      </c>
      <c r="J14" s="59">
        <f t="shared" ref="J14:J54" si="2">+H14+I14</f>
        <v>0</v>
      </c>
      <c r="K14" s="192"/>
      <c r="L14" s="192"/>
      <c r="M14" s="193"/>
    </row>
    <row r="15" spans="1:13" x14ac:dyDescent="0.25">
      <c r="A15" s="40" t="s">
        <v>11</v>
      </c>
      <c r="B15" s="35" t="s">
        <v>212</v>
      </c>
      <c r="C15" s="36" t="s">
        <v>719</v>
      </c>
      <c r="D15" s="36" t="s">
        <v>9</v>
      </c>
      <c r="E15" s="36">
        <v>60</v>
      </c>
      <c r="F15" s="180"/>
      <c r="G15" s="208"/>
      <c r="H15" s="24">
        <f t="shared" si="1"/>
        <v>0</v>
      </c>
      <c r="I15" s="59">
        <f t="shared" si="0"/>
        <v>0</v>
      </c>
      <c r="J15" s="59">
        <f t="shared" si="2"/>
        <v>0</v>
      </c>
      <c r="K15" s="192"/>
      <c r="L15" s="192"/>
      <c r="M15" s="193"/>
    </row>
    <row r="16" spans="1:13" x14ac:dyDescent="0.25">
      <c r="A16" s="131" t="s">
        <v>12</v>
      </c>
      <c r="B16" s="35" t="s">
        <v>213</v>
      </c>
      <c r="C16" s="36" t="s">
        <v>719</v>
      </c>
      <c r="D16" s="36" t="s">
        <v>9</v>
      </c>
      <c r="E16" s="36">
        <v>250</v>
      </c>
      <c r="F16" s="180"/>
      <c r="G16" s="208"/>
      <c r="H16" s="24">
        <f t="shared" si="1"/>
        <v>0</v>
      </c>
      <c r="I16" s="59">
        <f t="shared" si="0"/>
        <v>0</v>
      </c>
      <c r="J16" s="59">
        <f t="shared" si="2"/>
        <v>0</v>
      </c>
      <c r="K16" s="192"/>
      <c r="L16" s="192"/>
      <c r="M16" s="193"/>
    </row>
    <row r="17" spans="1:13" x14ac:dyDescent="0.25">
      <c r="A17" s="40" t="s">
        <v>14</v>
      </c>
      <c r="B17" s="35" t="s">
        <v>214</v>
      </c>
      <c r="C17" s="36" t="s">
        <v>719</v>
      </c>
      <c r="D17" s="36" t="s">
        <v>9</v>
      </c>
      <c r="E17" s="36">
        <v>40</v>
      </c>
      <c r="F17" s="180"/>
      <c r="G17" s="208"/>
      <c r="H17" s="24">
        <f t="shared" si="1"/>
        <v>0</v>
      </c>
      <c r="I17" s="59">
        <f t="shared" si="0"/>
        <v>0</v>
      </c>
      <c r="J17" s="59">
        <f t="shared" si="2"/>
        <v>0</v>
      </c>
      <c r="K17" s="192"/>
      <c r="L17" s="192"/>
      <c r="M17" s="193"/>
    </row>
    <row r="18" spans="1:13" x14ac:dyDescent="0.25">
      <c r="A18" s="40" t="s">
        <v>15</v>
      </c>
      <c r="B18" s="35" t="s">
        <v>148</v>
      </c>
      <c r="C18" s="36" t="s">
        <v>719</v>
      </c>
      <c r="D18" s="36" t="s">
        <v>9</v>
      </c>
      <c r="E18" s="36">
        <v>500</v>
      </c>
      <c r="F18" s="180"/>
      <c r="G18" s="208"/>
      <c r="H18" s="24">
        <f t="shared" si="1"/>
        <v>0</v>
      </c>
      <c r="I18" s="59">
        <f t="shared" si="0"/>
        <v>0</v>
      </c>
      <c r="J18" s="59">
        <f t="shared" si="2"/>
        <v>0</v>
      </c>
      <c r="K18" s="192"/>
      <c r="L18" s="192"/>
      <c r="M18" s="193"/>
    </row>
    <row r="19" spans="1:13" x14ac:dyDescent="0.25">
      <c r="A19" s="131" t="s">
        <v>17</v>
      </c>
      <c r="B19" s="35" t="s">
        <v>452</v>
      </c>
      <c r="C19" s="36" t="s">
        <v>719</v>
      </c>
      <c r="D19" s="36" t="s">
        <v>9</v>
      </c>
      <c r="E19" s="36">
        <v>50</v>
      </c>
      <c r="F19" s="180"/>
      <c r="G19" s="208"/>
      <c r="H19" s="24">
        <f t="shared" si="1"/>
        <v>0</v>
      </c>
      <c r="I19" s="59">
        <f t="shared" si="0"/>
        <v>0</v>
      </c>
      <c r="J19" s="59">
        <f t="shared" si="2"/>
        <v>0</v>
      </c>
      <c r="K19" s="192"/>
      <c r="L19" s="192"/>
      <c r="M19" s="193"/>
    </row>
    <row r="20" spans="1:13" x14ac:dyDescent="0.25">
      <c r="A20" s="40" t="s">
        <v>18</v>
      </c>
      <c r="B20" s="35" t="s">
        <v>453</v>
      </c>
      <c r="C20" s="36" t="s">
        <v>719</v>
      </c>
      <c r="D20" s="36" t="s">
        <v>9</v>
      </c>
      <c r="E20" s="36">
        <v>650</v>
      </c>
      <c r="F20" s="180"/>
      <c r="G20" s="208"/>
      <c r="H20" s="24">
        <f t="shared" si="1"/>
        <v>0</v>
      </c>
      <c r="I20" s="59">
        <f t="shared" si="0"/>
        <v>0</v>
      </c>
      <c r="J20" s="59">
        <f t="shared" si="2"/>
        <v>0</v>
      </c>
      <c r="K20" s="192"/>
      <c r="L20" s="192"/>
      <c r="M20" s="193"/>
    </row>
    <row r="21" spans="1:13" x14ac:dyDescent="0.25">
      <c r="A21" s="40" t="s">
        <v>20</v>
      </c>
      <c r="B21" s="35" t="s">
        <v>454</v>
      </c>
      <c r="C21" s="36" t="s">
        <v>179</v>
      </c>
      <c r="D21" s="36" t="s">
        <v>9</v>
      </c>
      <c r="E21" s="36">
        <v>10</v>
      </c>
      <c r="F21" s="180"/>
      <c r="G21" s="208"/>
      <c r="H21" s="24">
        <f t="shared" si="1"/>
        <v>0</v>
      </c>
      <c r="I21" s="59">
        <f t="shared" si="0"/>
        <v>0</v>
      </c>
      <c r="J21" s="59">
        <f t="shared" si="2"/>
        <v>0</v>
      </c>
      <c r="K21" s="192"/>
      <c r="L21" s="192"/>
      <c r="M21" s="193"/>
    </row>
    <row r="22" spans="1:13" x14ac:dyDescent="0.25">
      <c r="A22" s="131" t="s">
        <v>21</v>
      </c>
      <c r="B22" s="35" t="s">
        <v>458</v>
      </c>
      <c r="C22" s="36" t="s">
        <v>179</v>
      </c>
      <c r="D22" s="36" t="s">
        <v>9</v>
      </c>
      <c r="E22" s="36">
        <v>10</v>
      </c>
      <c r="F22" s="180"/>
      <c r="G22" s="208"/>
      <c r="H22" s="24">
        <f t="shared" si="1"/>
        <v>0</v>
      </c>
      <c r="I22" s="59">
        <f t="shared" si="0"/>
        <v>0</v>
      </c>
      <c r="J22" s="59">
        <f t="shared" si="2"/>
        <v>0</v>
      </c>
      <c r="K22" s="192"/>
      <c r="L22" s="192"/>
      <c r="M22" s="193"/>
    </row>
    <row r="23" spans="1:13" x14ac:dyDescent="0.25">
      <c r="A23" s="40" t="s">
        <v>22</v>
      </c>
      <c r="B23" s="35" t="s">
        <v>215</v>
      </c>
      <c r="C23" s="36" t="s">
        <v>719</v>
      </c>
      <c r="D23" s="36" t="s">
        <v>9</v>
      </c>
      <c r="E23" s="36">
        <v>30</v>
      </c>
      <c r="F23" s="180"/>
      <c r="G23" s="208"/>
      <c r="H23" s="24">
        <f t="shared" si="1"/>
        <v>0</v>
      </c>
      <c r="I23" s="59">
        <f t="shared" si="0"/>
        <v>0</v>
      </c>
      <c r="J23" s="59">
        <f t="shared" si="2"/>
        <v>0</v>
      </c>
      <c r="K23" s="192"/>
      <c r="L23" s="192"/>
      <c r="M23" s="193"/>
    </row>
    <row r="24" spans="1:13" x14ac:dyDescent="0.25">
      <c r="A24" s="40" t="s">
        <v>23</v>
      </c>
      <c r="B24" s="35" t="s">
        <v>216</v>
      </c>
      <c r="C24" s="36" t="s">
        <v>719</v>
      </c>
      <c r="D24" s="36" t="s">
        <v>9</v>
      </c>
      <c r="E24" s="36">
        <v>120</v>
      </c>
      <c r="F24" s="180"/>
      <c r="G24" s="208"/>
      <c r="H24" s="24">
        <f t="shared" si="1"/>
        <v>0</v>
      </c>
      <c r="I24" s="59">
        <f t="shared" si="0"/>
        <v>0</v>
      </c>
      <c r="J24" s="59">
        <f t="shared" si="2"/>
        <v>0</v>
      </c>
      <c r="K24" s="192"/>
      <c r="L24" s="192"/>
      <c r="M24" s="193"/>
    </row>
    <row r="25" spans="1:13" x14ac:dyDescent="0.25">
      <c r="A25" s="131" t="s">
        <v>24</v>
      </c>
      <c r="B25" s="35" t="s">
        <v>131</v>
      </c>
      <c r="C25" s="36" t="s">
        <v>719</v>
      </c>
      <c r="D25" s="36" t="s">
        <v>9</v>
      </c>
      <c r="E25" s="36">
        <v>200</v>
      </c>
      <c r="F25" s="180"/>
      <c r="G25" s="208"/>
      <c r="H25" s="24">
        <f t="shared" si="1"/>
        <v>0</v>
      </c>
      <c r="I25" s="59">
        <f t="shared" si="0"/>
        <v>0</v>
      </c>
      <c r="J25" s="59">
        <f t="shared" si="2"/>
        <v>0</v>
      </c>
      <c r="K25" s="192"/>
      <c r="L25" s="192"/>
      <c r="M25" s="193"/>
    </row>
    <row r="26" spans="1:13" x14ac:dyDescent="0.25">
      <c r="A26" s="40" t="s">
        <v>25</v>
      </c>
      <c r="B26" s="35" t="s">
        <v>217</v>
      </c>
      <c r="C26" s="36" t="s">
        <v>719</v>
      </c>
      <c r="D26" s="36" t="s">
        <v>9</v>
      </c>
      <c r="E26" s="36">
        <v>50</v>
      </c>
      <c r="F26" s="180"/>
      <c r="G26" s="208"/>
      <c r="H26" s="24">
        <f t="shared" si="1"/>
        <v>0</v>
      </c>
      <c r="I26" s="59">
        <f t="shared" si="0"/>
        <v>0</v>
      </c>
      <c r="J26" s="59">
        <f t="shared" si="2"/>
        <v>0</v>
      </c>
      <c r="K26" s="192"/>
      <c r="L26" s="192"/>
      <c r="M26" s="193"/>
    </row>
    <row r="27" spans="1:13" x14ac:dyDescent="0.25">
      <c r="A27" s="40" t="s">
        <v>26</v>
      </c>
      <c r="B27" s="58" t="s">
        <v>218</v>
      </c>
      <c r="C27" s="36" t="s">
        <v>719</v>
      </c>
      <c r="D27" s="36" t="s">
        <v>9</v>
      </c>
      <c r="E27" s="36">
        <v>120</v>
      </c>
      <c r="F27" s="180"/>
      <c r="G27" s="208"/>
      <c r="H27" s="24">
        <f t="shared" si="1"/>
        <v>0</v>
      </c>
      <c r="I27" s="59">
        <f t="shared" si="0"/>
        <v>0</v>
      </c>
      <c r="J27" s="59">
        <f t="shared" si="2"/>
        <v>0</v>
      </c>
      <c r="K27" s="192"/>
      <c r="L27" s="192"/>
      <c r="M27" s="193"/>
    </row>
    <row r="28" spans="1:13" x14ac:dyDescent="0.25">
      <c r="A28" s="131" t="s">
        <v>27</v>
      </c>
      <c r="B28" s="35" t="s">
        <v>219</v>
      </c>
      <c r="C28" s="36" t="s">
        <v>719</v>
      </c>
      <c r="D28" s="36" t="s">
        <v>9</v>
      </c>
      <c r="E28" s="36">
        <v>120</v>
      </c>
      <c r="F28" s="180"/>
      <c r="G28" s="208"/>
      <c r="H28" s="24">
        <f t="shared" si="1"/>
        <v>0</v>
      </c>
      <c r="I28" s="59">
        <f t="shared" si="0"/>
        <v>0</v>
      </c>
      <c r="J28" s="59">
        <f t="shared" si="2"/>
        <v>0</v>
      </c>
      <c r="K28" s="192"/>
      <c r="L28" s="192"/>
      <c r="M28" s="193"/>
    </row>
    <row r="29" spans="1:13" x14ac:dyDescent="0.25">
      <c r="A29" s="40" t="s">
        <v>28</v>
      </c>
      <c r="B29" s="35" t="s">
        <v>459</v>
      </c>
      <c r="C29" s="36" t="s">
        <v>719</v>
      </c>
      <c r="D29" s="36" t="s">
        <v>9</v>
      </c>
      <c r="E29" s="36">
        <v>30</v>
      </c>
      <c r="F29" s="180"/>
      <c r="G29" s="208"/>
      <c r="H29" s="24">
        <f t="shared" si="1"/>
        <v>0</v>
      </c>
      <c r="I29" s="59">
        <f t="shared" si="0"/>
        <v>0</v>
      </c>
      <c r="J29" s="59">
        <f t="shared" si="2"/>
        <v>0</v>
      </c>
      <c r="K29" s="192"/>
      <c r="L29" s="192"/>
      <c r="M29" s="193"/>
    </row>
    <row r="30" spans="1:13" x14ac:dyDescent="0.25">
      <c r="A30" s="40" t="s">
        <v>29</v>
      </c>
      <c r="B30" s="35" t="s">
        <v>220</v>
      </c>
      <c r="C30" s="36" t="s">
        <v>179</v>
      </c>
      <c r="D30" s="36" t="s">
        <v>9</v>
      </c>
      <c r="E30" s="36">
        <v>100</v>
      </c>
      <c r="F30" s="180"/>
      <c r="G30" s="208"/>
      <c r="H30" s="24">
        <f t="shared" si="1"/>
        <v>0</v>
      </c>
      <c r="I30" s="59">
        <f t="shared" si="0"/>
        <v>0</v>
      </c>
      <c r="J30" s="59">
        <f t="shared" si="2"/>
        <v>0</v>
      </c>
      <c r="K30" s="192"/>
      <c r="L30" s="192"/>
      <c r="M30" s="193"/>
    </row>
    <row r="31" spans="1:13" x14ac:dyDescent="0.25">
      <c r="A31" s="131" t="s">
        <v>30</v>
      </c>
      <c r="B31" s="35" t="s">
        <v>221</v>
      </c>
      <c r="C31" s="36" t="s">
        <v>179</v>
      </c>
      <c r="D31" s="36" t="s">
        <v>9</v>
      </c>
      <c r="E31" s="36">
        <v>20</v>
      </c>
      <c r="F31" s="180"/>
      <c r="G31" s="208"/>
      <c r="H31" s="24">
        <f t="shared" si="1"/>
        <v>0</v>
      </c>
      <c r="I31" s="59">
        <f t="shared" si="0"/>
        <v>0</v>
      </c>
      <c r="J31" s="59">
        <f t="shared" si="2"/>
        <v>0</v>
      </c>
      <c r="K31" s="192"/>
      <c r="L31" s="192"/>
      <c r="M31" s="193"/>
    </row>
    <row r="32" spans="1:13" x14ac:dyDescent="0.25">
      <c r="A32" s="40" t="s">
        <v>31</v>
      </c>
      <c r="B32" s="35" t="s">
        <v>222</v>
      </c>
      <c r="C32" s="36" t="s">
        <v>719</v>
      </c>
      <c r="D32" s="36" t="s">
        <v>9</v>
      </c>
      <c r="E32" s="36">
        <v>45</v>
      </c>
      <c r="F32" s="180"/>
      <c r="G32" s="208"/>
      <c r="H32" s="24">
        <f t="shared" si="1"/>
        <v>0</v>
      </c>
      <c r="I32" s="59">
        <f t="shared" si="0"/>
        <v>0</v>
      </c>
      <c r="J32" s="59">
        <f t="shared" si="2"/>
        <v>0</v>
      </c>
      <c r="K32" s="192"/>
      <c r="L32" s="192"/>
      <c r="M32" s="193"/>
    </row>
    <row r="33" spans="1:13" x14ac:dyDescent="0.25">
      <c r="A33" s="40" t="s">
        <v>33</v>
      </c>
      <c r="B33" s="35" t="s">
        <v>751</v>
      </c>
      <c r="C33" s="36" t="s">
        <v>800</v>
      </c>
      <c r="D33" s="36" t="s">
        <v>9</v>
      </c>
      <c r="E33" s="36">
        <v>20</v>
      </c>
      <c r="F33" s="180"/>
      <c r="G33" s="208"/>
      <c r="H33" s="24">
        <f t="shared" si="1"/>
        <v>0</v>
      </c>
      <c r="I33" s="59">
        <f t="shared" si="0"/>
        <v>0</v>
      </c>
      <c r="J33" s="59">
        <f t="shared" si="2"/>
        <v>0</v>
      </c>
      <c r="K33" s="192"/>
      <c r="L33" s="192"/>
      <c r="M33" s="193"/>
    </row>
    <row r="34" spans="1:13" x14ac:dyDescent="0.25">
      <c r="A34" s="131" t="s">
        <v>35</v>
      </c>
      <c r="B34" s="35" t="s">
        <v>223</v>
      </c>
      <c r="C34" s="36" t="s">
        <v>179</v>
      </c>
      <c r="D34" s="36" t="s">
        <v>9</v>
      </c>
      <c r="E34" s="36">
        <v>30</v>
      </c>
      <c r="F34" s="180"/>
      <c r="G34" s="208"/>
      <c r="H34" s="24">
        <f t="shared" si="1"/>
        <v>0</v>
      </c>
      <c r="I34" s="59">
        <f t="shared" si="0"/>
        <v>0</v>
      </c>
      <c r="J34" s="59">
        <f t="shared" si="2"/>
        <v>0</v>
      </c>
      <c r="K34" s="192"/>
      <c r="L34" s="192"/>
      <c r="M34" s="193"/>
    </row>
    <row r="35" spans="1:13" ht="25.5" x14ac:dyDescent="0.25">
      <c r="A35" s="40" t="s">
        <v>37</v>
      </c>
      <c r="B35" s="35" t="s">
        <v>455</v>
      </c>
      <c r="C35" s="36" t="s">
        <v>719</v>
      </c>
      <c r="D35" s="36" t="s">
        <v>9</v>
      </c>
      <c r="E35" s="36">
        <v>400</v>
      </c>
      <c r="F35" s="180"/>
      <c r="G35" s="208"/>
      <c r="H35" s="24">
        <f t="shared" si="1"/>
        <v>0</v>
      </c>
      <c r="I35" s="59">
        <f t="shared" si="0"/>
        <v>0</v>
      </c>
      <c r="J35" s="59">
        <f t="shared" si="2"/>
        <v>0</v>
      </c>
      <c r="K35" s="192"/>
      <c r="L35" s="192"/>
      <c r="M35" s="193"/>
    </row>
    <row r="36" spans="1:13" x14ac:dyDescent="0.25">
      <c r="A36" s="40" t="s">
        <v>38</v>
      </c>
      <c r="B36" s="35" t="s">
        <v>224</v>
      </c>
      <c r="C36" s="36" t="s">
        <v>719</v>
      </c>
      <c r="D36" s="36" t="s">
        <v>9</v>
      </c>
      <c r="E36" s="36">
        <v>300</v>
      </c>
      <c r="F36" s="180"/>
      <c r="G36" s="208"/>
      <c r="H36" s="24">
        <f t="shared" si="1"/>
        <v>0</v>
      </c>
      <c r="I36" s="59">
        <f t="shared" si="0"/>
        <v>0</v>
      </c>
      <c r="J36" s="59">
        <f t="shared" si="2"/>
        <v>0</v>
      </c>
      <c r="K36" s="192"/>
      <c r="L36" s="192"/>
      <c r="M36" s="193"/>
    </row>
    <row r="37" spans="1:13" x14ac:dyDescent="0.25">
      <c r="A37" s="131" t="s">
        <v>39</v>
      </c>
      <c r="B37" s="58" t="s">
        <v>225</v>
      </c>
      <c r="C37" s="36" t="s">
        <v>719</v>
      </c>
      <c r="D37" s="36" t="s">
        <v>9</v>
      </c>
      <c r="E37" s="36">
        <v>50</v>
      </c>
      <c r="F37" s="180"/>
      <c r="G37" s="208"/>
      <c r="H37" s="24">
        <f t="shared" si="1"/>
        <v>0</v>
      </c>
      <c r="I37" s="59">
        <f t="shared" si="0"/>
        <v>0</v>
      </c>
      <c r="J37" s="59">
        <f t="shared" si="2"/>
        <v>0</v>
      </c>
      <c r="K37" s="192"/>
      <c r="L37" s="192"/>
      <c r="M37" s="193"/>
    </row>
    <row r="38" spans="1:13" x14ac:dyDescent="0.25">
      <c r="A38" s="40" t="s">
        <v>40</v>
      </c>
      <c r="B38" s="35" t="s">
        <v>226</v>
      </c>
      <c r="C38" s="36" t="s">
        <v>179</v>
      </c>
      <c r="D38" s="36" t="s">
        <v>9</v>
      </c>
      <c r="E38" s="36">
        <v>300</v>
      </c>
      <c r="F38" s="180"/>
      <c r="G38" s="208"/>
      <c r="H38" s="24">
        <f t="shared" si="1"/>
        <v>0</v>
      </c>
      <c r="I38" s="59">
        <f t="shared" si="0"/>
        <v>0</v>
      </c>
      <c r="J38" s="59">
        <f t="shared" si="2"/>
        <v>0</v>
      </c>
      <c r="K38" s="192"/>
      <c r="L38" s="192"/>
      <c r="M38" s="193"/>
    </row>
    <row r="39" spans="1:13" x14ac:dyDescent="0.25">
      <c r="A39" s="40" t="s">
        <v>41</v>
      </c>
      <c r="B39" s="35" t="s">
        <v>724</v>
      </c>
      <c r="C39" s="36" t="s">
        <v>179</v>
      </c>
      <c r="D39" s="36" t="s">
        <v>9</v>
      </c>
      <c r="E39" s="36">
        <v>100</v>
      </c>
      <c r="F39" s="180"/>
      <c r="G39" s="208"/>
      <c r="H39" s="24">
        <f t="shared" si="1"/>
        <v>0</v>
      </c>
      <c r="I39" s="59">
        <f t="shared" si="0"/>
        <v>0</v>
      </c>
      <c r="J39" s="59">
        <f t="shared" si="2"/>
        <v>0</v>
      </c>
      <c r="K39" s="192"/>
      <c r="L39" s="192"/>
      <c r="M39" s="193"/>
    </row>
    <row r="40" spans="1:13" x14ac:dyDescent="0.25">
      <c r="A40" s="131" t="s">
        <v>42</v>
      </c>
      <c r="B40" s="35" t="s">
        <v>725</v>
      </c>
      <c r="C40" s="36" t="s">
        <v>179</v>
      </c>
      <c r="D40" s="36" t="s">
        <v>9</v>
      </c>
      <c r="E40" s="36">
        <v>200</v>
      </c>
      <c r="F40" s="180"/>
      <c r="G40" s="208"/>
      <c r="H40" s="24">
        <f t="shared" si="1"/>
        <v>0</v>
      </c>
      <c r="I40" s="59">
        <f t="shared" si="0"/>
        <v>0</v>
      </c>
      <c r="J40" s="59">
        <f t="shared" si="2"/>
        <v>0</v>
      </c>
      <c r="K40" s="192"/>
      <c r="L40" s="192"/>
      <c r="M40" s="193"/>
    </row>
    <row r="41" spans="1:13" x14ac:dyDescent="0.25">
      <c r="A41" s="40" t="s">
        <v>43</v>
      </c>
      <c r="B41" s="35" t="s">
        <v>460</v>
      </c>
      <c r="C41" s="36" t="s">
        <v>719</v>
      </c>
      <c r="D41" s="36" t="s">
        <v>9</v>
      </c>
      <c r="E41" s="36">
        <v>60</v>
      </c>
      <c r="F41" s="180"/>
      <c r="G41" s="208"/>
      <c r="H41" s="24">
        <f t="shared" si="1"/>
        <v>0</v>
      </c>
      <c r="I41" s="59">
        <f t="shared" si="0"/>
        <v>0</v>
      </c>
      <c r="J41" s="59">
        <f t="shared" si="2"/>
        <v>0</v>
      </c>
      <c r="K41" s="192"/>
      <c r="L41" s="192"/>
      <c r="M41" s="193"/>
    </row>
    <row r="42" spans="1:13" x14ac:dyDescent="0.25">
      <c r="A42" s="40" t="s">
        <v>45</v>
      </c>
      <c r="B42" s="35" t="s">
        <v>227</v>
      </c>
      <c r="C42" s="36" t="s">
        <v>719</v>
      </c>
      <c r="D42" s="36" t="s">
        <v>9</v>
      </c>
      <c r="E42" s="36">
        <v>50</v>
      </c>
      <c r="F42" s="180"/>
      <c r="G42" s="208"/>
      <c r="H42" s="24">
        <f t="shared" si="1"/>
        <v>0</v>
      </c>
      <c r="I42" s="59">
        <f t="shared" si="0"/>
        <v>0</v>
      </c>
      <c r="J42" s="59">
        <f t="shared" si="2"/>
        <v>0</v>
      </c>
      <c r="K42" s="192"/>
      <c r="L42" s="192"/>
      <c r="M42" s="193"/>
    </row>
    <row r="43" spans="1:13" x14ac:dyDescent="0.25">
      <c r="A43" s="131" t="s">
        <v>47</v>
      </c>
      <c r="B43" s="35" t="s">
        <v>228</v>
      </c>
      <c r="C43" s="36" t="s">
        <v>719</v>
      </c>
      <c r="D43" s="36" t="s">
        <v>9</v>
      </c>
      <c r="E43" s="36">
        <v>400</v>
      </c>
      <c r="F43" s="180"/>
      <c r="G43" s="208"/>
      <c r="H43" s="24">
        <f t="shared" si="1"/>
        <v>0</v>
      </c>
      <c r="I43" s="59">
        <f t="shared" si="0"/>
        <v>0</v>
      </c>
      <c r="J43" s="59">
        <f t="shared" si="2"/>
        <v>0</v>
      </c>
      <c r="K43" s="192"/>
      <c r="L43" s="192"/>
      <c r="M43" s="193"/>
    </row>
    <row r="44" spans="1:13" ht="25.5" x14ac:dyDescent="0.25">
      <c r="A44" s="40" t="s">
        <v>48</v>
      </c>
      <c r="B44" s="35" t="s">
        <v>721</v>
      </c>
      <c r="C44" s="36" t="s">
        <v>720</v>
      </c>
      <c r="D44" s="36" t="s">
        <v>54</v>
      </c>
      <c r="E44" s="36">
        <v>80</v>
      </c>
      <c r="F44" s="180"/>
      <c r="G44" s="208"/>
      <c r="H44" s="24">
        <f t="shared" si="1"/>
        <v>0</v>
      </c>
      <c r="I44" s="59">
        <f t="shared" si="0"/>
        <v>0</v>
      </c>
      <c r="J44" s="59">
        <f t="shared" si="2"/>
        <v>0</v>
      </c>
      <c r="K44" s="192"/>
      <c r="L44" s="192"/>
      <c r="M44" s="193"/>
    </row>
    <row r="45" spans="1:13" ht="25.5" x14ac:dyDescent="0.25">
      <c r="A45" s="40" t="s">
        <v>50</v>
      </c>
      <c r="B45" s="35" t="s">
        <v>722</v>
      </c>
      <c r="C45" s="36" t="s">
        <v>8</v>
      </c>
      <c r="D45" s="36" t="s">
        <v>54</v>
      </c>
      <c r="E45" s="36">
        <v>200</v>
      </c>
      <c r="F45" s="180"/>
      <c r="G45" s="208"/>
      <c r="H45" s="24">
        <f t="shared" si="1"/>
        <v>0</v>
      </c>
      <c r="I45" s="59">
        <f t="shared" si="0"/>
        <v>0</v>
      </c>
      <c r="J45" s="59">
        <f t="shared" si="2"/>
        <v>0</v>
      </c>
      <c r="K45" s="192"/>
      <c r="L45" s="192"/>
      <c r="M45" s="193"/>
    </row>
    <row r="46" spans="1:13" ht="25.5" x14ac:dyDescent="0.25">
      <c r="A46" s="131" t="s">
        <v>185</v>
      </c>
      <c r="B46" s="35" t="s">
        <v>723</v>
      </c>
      <c r="C46" s="36" t="s">
        <v>8</v>
      </c>
      <c r="D46" s="36" t="s">
        <v>54</v>
      </c>
      <c r="E46" s="36">
        <v>200</v>
      </c>
      <c r="F46" s="180"/>
      <c r="G46" s="208"/>
      <c r="H46" s="24">
        <f t="shared" si="1"/>
        <v>0</v>
      </c>
      <c r="I46" s="59">
        <f t="shared" si="0"/>
        <v>0</v>
      </c>
      <c r="J46" s="59">
        <f t="shared" si="2"/>
        <v>0</v>
      </c>
      <c r="K46" s="192"/>
      <c r="L46" s="192"/>
      <c r="M46" s="193"/>
    </row>
    <row r="47" spans="1:13" x14ac:dyDescent="0.25">
      <c r="A47" s="40" t="s">
        <v>186</v>
      </c>
      <c r="B47" s="35" t="s">
        <v>703</v>
      </c>
      <c r="C47" s="36" t="s">
        <v>8</v>
      </c>
      <c r="D47" s="36" t="s">
        <v>54</v>
      </c>
      <c r="E47" s="36">
        <v>40</v>
      </c>
      <c r="F47" s="180"/>
      <c r="G47" s="208"/>
      <c r="H47" s="24">
        <f t="shared" si="1"/>
        <v>0</v>
      </c>
      <c r="I47" s="59">
        <f t="shared" si="0"/>
        <v>0</v>
      </c>
      <c r="J47" s="59">
        <f t="shared" si="2"/>
        <v>0</v>
      </c>
      <c r="K47" s="192"/>
      <c r="L47" s="192"/>
      <c r="M47" s="193"/>
    </row>
    <row r="48" spans="1:13" x14ac:dyDescent="0.25">
      <c r="A48" s="40" t="s">
        <v>250</v>
      </c>
      <c r="B48" s="35" t="s">
        <v>230</v>
      </c>
      <c r="C48" s="36" t="s">
        <v>179</v>
      </c>
      <c r="D48" s="36" t="s">
        <v>9</v>
      </c>
      <c r="E48" s="36">
        <v>150</v>
      </c>
      <c r="F48" s="180"/>
      <c r="G48" s="208"/>
      <c r="H48" s="24">
        <f t="shared" si="1"/>
        <v>0</v>
      </c>
      <c r="I48" s="59">
        <f t="shared" si="0"/>
        <v>0</v>
      </c>
      <c r="J48" s="59">
        <f t="shared" si="2"/>
        <v>0</v>
      </c>
      <c r="K48" s="192"/>
      <c r="L48" s="192"/>
      <c r="M48" s="193"/>
    </row>
    <row r="49" spans="1:13" x14ac:dyDescent="0.25">
      <c r="A49" s="131" t="s">
        <v>251</v>
      </c>
      <c r="B49" s="35" t="s">
        <v>456</v>
      </c>
      <c r="C49" s="36" t="s">
        <v>179</v>
      </c>
      <c r="D49" s="36" t="s">
        <v>9</v>
      </c>
      <c r="E49" s="36">
        <v>350</v>
      </c>
      <c r="F49" s="180"/>
      <c r="G49" s="208"/>
      <c r="H49" s="24">
        <f t="shared" si="1"/>
        <v>0</v>
      </c>
      <c r="I49" s="59">
        <f t="shared" si="0"/>
        <v>0</v>
      </c>
      <c r="J49" s="59">
        <f t="shared" si="2"/>
        <v>0</v>
      </c>
      <c r="K49" s="192"/>
      <c r="L49" s="192"/>
      <c r="M49" s="193"/>
    </row>
    <row r="50" spans="1:13" x14ac:dyDescent="0.25">
      <c r="A50" s="40" t="s">
        <v>252</v>
      </c>
      <c r="B50" s="35" t="s">
        <v>231</v>
      </c>
      <c r="C50" s="36" t="s">
        <v>719</v>
      </c>
      <c r="D50" s="36" t="s">
        <v>9</v>
      </c>
      <c r="E50" s="36">
        <v>180</v>
      </c>
      <c r="F50" s="180"/>
      <c r="G50" s="208"/>
      <c r="H50" s="24">
        <f t="shared" si="1"/>
        <v>0</v>
      </c>
      <c r="I50" s="59">
        <f t="shared" si="0"/>
        <v>0</v>
      </c>
      <c r="J50" s="59">
        <f t="shared" si="2"/>
        <v>0</v>
      </c>
      <c r="K50" s="192"/>
      <c r="L50" s="192"/>
      <c r="M50" s="193"/>
    </row>
    <row r="51" spans="1:13" x14ac:dyDescent="0.25">
      <c r="A51" s="40" t="s">
        <v>253</v>
      </c>
      <c r="B51" s="35" t="s">
        <v>232</v>
      </c>
      <c r="C51" s="36" t="s">
        <v>179</v>
      </c>
      <c r="D51" s="36" t="s">
        <v>9</v>
      </c>
      <c r="E51" s="36">
        <v>30</v>
      </c>
      <c r="F51" s="180"/>
      <c r="G51" s="208"/>
      <c r="H51" s="24">
        <f t="shared" si="1"/>
        <v>0</v>
      </c>
      <c r="I51" s="59">
        <f t="shared" si="0"/>
        <v>0</v>
      </c>
      <c r="J51" s="59">
        <f t="shared" si="2"/>
        <v>0</v>
      </c>
      <c r="K51" s="192"/>
      <c r="L51" s="192"/>
      <c r="M51" s="193"/>
    </row>
    <row r="52" spans="1:13" x14ac:dyDescent="0.25">
      <c r="A52" s="131" t="s">
        <v>255</v>
      </c>
      <c r="B52" s="35" t="s">
        <v>233</v>
      </c>
      <c r="C52" s="36" t="s">
        <v>719</v>
      </c>
      <c r="D52" s="36" t="s">
        <v>9</v>
      </c>
      <c r="E52" s="36">
        <v>50</v>
      </c>
      <c r="F52" s="180"/>
      <c r="G52" s="208"/>
      <c r="H52" s="24">
        <f t="shared" si="1"/>
        <v>0</v>
      </c>
      <c r="I52" s="59">
        <f t="shared" si="0"/>
        <v>0</v>
      </c>
      <c r="J52" s="59">
        <f t="shared" si="2"/>
        <v>0</v>
      </c>
      <c r="K52" s="192"/>
      <c r="L52" s="192"/>
      <c r="M52" s="193"/>
    </row>
    <row r="53" spans="1:13" x14ac:dyDescent="0.25">
      <c r="A53" s="40" t="s">
        <v>256</v>
      </c>
      <c r="B53" s="35" t="s">
        <v>234</v>
      </c>
      <c r="C53" s="36" t="s">
        <v>179</v>
      </c>
      <c r="D53" s="36" t="s">
        <v>9</v>
      </c>
      <c r="E53" s="36">
        <v>100</v>
      </c>
      <c r="F53" s="180"/>
      <c r="G53" s="208"/>
      <c r="H53" s="24">
        <f t="shared" si="1"/>
        <v>0</v>
      </c>
      <c r="I53" s="59">
        <f t="shared" si="0"/>
        <v>0</v>
      </c>
      <c r="J53" s="59">
        <f t="shared" si="2"/>
        <v>0</v>
      </c>
      <c r="K53" s="192"/>
      <c r="L53" s="192"/>
      <c r="M53" s="193"/>
    </row>
    <row r="54" spans="1:13" ht="26.25" thickBot="1" x14ac:dyDescent="0.3">
      <c r="A54" s="41" t="s">
        <v>257</v>
      </c>
      <c r="B54" s="42" t="s">
        <v>457</v>
      </c>
      <c r="C54" s="25" t="s">
        <v>179</v>
      </c>
      <c r="D54" s="25" t="s">
        <v>9</v>
      </c>
      <c r="E54" s="25">
        <v>100</v>
      </c>
      <c r="F54" s="184"/>
      <c r="G54" s="210"/>
      <c r="H54" s="45">
        <f t="shared" si="1"/>
        <v>0</v>
      </c>
      <c r="I54" s="61">
        <f t="shared" si="0"/>
        <v>0</v>
      </c>
      <c r="J54" s="61">
        <f t="shared" si="2"/>
        <v>0</v>
      </c>
      <c r="K54" s="198"/>
      <c r="L54" s="198"/>
      <c r="M54" s="199"/>
    </row>
    <row r="55" spans="1:13" ht="15.75" thickBot="1" x14ac:dyDescent="0.3">
      <c r="A55" s="253" t="s">
        <v>829</v>
      </c>
      <c r="B55" s="254"/>
      <c r="C55" s="254"/>
      <c r="D55" s="254"/>
      <c r="E55" s="254"/>
      <c r="F55" s="254"/>
      <c r="G55" s="254"/>
      <c r="I55" s="138">
        <f>SUM(I13:I54)</f>
        <v>0</v>
      </c>
      <c r="J55" s="138">
        <f>SUM(J13:J54)</f>
        <v>0</v>
      </c>
    </row>
    <row r="56" spans="1:13" x14ac:dyDescent="0.25">
      <c r="A56" s="15"/>
      <c r="B56" s="15"/>
      <c r="C56" s="15"/>
      <c r="D56" s="15"/>
      <c r="E56" s="15"/>
      <c r="F56" s="15"/>
      <c r="K56" s="257" t="s">
        <v>877</v>
      </c>
      <c r="L56" s="257"/>
      <c r="M56" s="257"/>
    </row>
    <row r="57" spans="1:13" x14ac:dyDescent="0.25">
      <c r="A57" s="3"/>
      <c r="B57" s="170">
        <f>+'REKAP.PREDRAČUNA'!A36</f>
        <v>0</v>
      </c>
      <c r="C57" s="167"/>
      <c r="D57" s="167"/>
      <c r="E57" s="168"/>
      <c r="F57" s="168"/>
      <c r="G57" s="168"/>
      <c r="H57" s="168"/>
      <c r="I57" s="166"/>
      <c r="J57" s="169"/>
      <c r="K57" s="258" t="s">
        <v>876</v>
      </c>
      <c r="L57" s="258"/>
      <c r="M57" s="258"/>
    </row>
    <row r="58" spans="1:13" x14ac:dyDescent="0.25">
      <c r="A58" s="3"/>
      <c r="B58" s="167" t="s">
        <v>478</v>
      </c>
      <c r="C58" s="167"/>
      <c r="D58" s="167"/>
      <c r="E58" s="17"/>
      <c r="F58" s="17"/>
      <c r="G58" s="17"/>
      <c r="H58" s="17"/>
      <c r="I58" s="167" t="s">
        <v>879</v>
      </c>
      <c r="J58" s="167"/>
      <c r="K58" s="277"/>
      <c r="L58" s="277"/>
      <c r="M58" s="277"/>
    </row>
    <row r="59" spans="1:13" x14ac:dyDescent="0.25">
      <c r="A59" s="4"/>
      <c r="K59" s="278"/>
      <c r="L59" s="278"/>
      <c r="M59" s="278"/>
    </row>
  </sheetData>
  <sheetProtection algorithmName="SHA-512" hashValue="g0yu5gxc+1192auui83BZgCZ+xvNeN04KUUxheANezfTNWnRDN3idV5yhOgsbpe6hN+n7JXoRFMIBEhId9DuYg==" saltValue="xZNtgpZaeeXqpmQ8uQephw==" spinCount="100000" sheet="1" objects="1" scenarios="1" formatColumns="0" formatRows="0"/>
  <sortState xmlns:xlrd2="http://schemas.microsoft.com/office/spreadsheetml/2017/richdata2" ref="B17:E55">
    <sortCondition ref="B17"/>
  </sortState>
  <mergeCells count="17">
    <mergeCell ref="D10:D11"/>
    <mergeCell ref="F10:F11"/>
    <mergeCell ref="K56:M56"/>
    <mergeCell ref="K57:M57"/>
    <mergeCell ref="K58:M59"/>
    <mergeCell ref="A5:B5"/>
    <mergeCell ref="A9:M9"/>
    <mergeCell ref="A10:A11"/>
    <mergeCell ref="E10:E11"/>
    <mergeCell ref="G10:G11"/>
    <mergeCell ref="I10:I11"/>
    <mergeCell ref="J10:J11"/>
    <mergeCell ref="K10:K11"/>
    <mergeCell ref="L10:L11"/>
    <mergeCell ref="M10:M11"/>
    <mergeCell ref="A55:G55"/>
    <mergeCell ref="B10:B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6C9CA-5C13-4048-B632-A7BBB14468C4}">
          <x14:formula1>
            <xm:f>'STOPNJA DDV'!$G$5:$G$7</xm:f>
          </x14:formula1>
          <xm:sqref>G13:G54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3"/>
  <sheetViews>
    <sheetView zoomScaleNormal="100" workbookViewId="0">
      <selection activeCell="C5" sqref="C5"/>
    </sheetView>
  </sheetViews>
  <sheetFormatPr defaultRowHeight="15" x14ac:dyDescent="0.25"/>
  <cols>
    <col min="1" max="1" width="4.85546875" customWidth="1"/>
    <col min="2" max="2" width="29.7109375" customWidth="1"/>
    <col min="3" max="3" width="25.42578125" customWidth="1"/>
    <col min="6" max="7" width="10.85546875" customWidth="1"/>
    <col min="8" max="8" width="0" hidden="1" customWidth="1"/>
    <col min="9" max="9" width="11.28515625" customWidth="1"/>
    <col min="10" max="10" width="12.28515625" customWidth="1"/>
    <col min="11" max="11" width="18.5703125" bestFit="1" customWidth="1"/>
    <col min="12" max="12" width="14.28515625" bestFit="1" customWidth="1"/>
    <col min="13" max="13" width="13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15.75" thickBot="1" x14ac:dyDescent="0.3">
      <c r="A4" s="1"/>
    </row>
    <row r="5" spans="1:13" ht="19.5" thickBot="1" x14ac:dyDescent="0.35">
      <c r="A5" s="269" t="s">
        <v>832</v>
      </c>
      <c r="B5" s="270"/>
      <c r="C5" s="72"/>
      <c r="D5" s="71"/>
      <c r="E5" s="71"/>
      <c r="F5" s="71"/>
      <c r="G5" s="71"/>
    </row>
    <row r="6" spans="1:13" x14ac:dyDescent="0.25">
      <c r="A6" s="2"/>
    </row>
    <row r="7" spans="1:13" ht="20.25" customHeight="1" x14ac:dyDescent="0.25">
      <c r="A7" s="1"/>
    </row>
    <row r="8" spans="1:13" ht="21.75" customHeight="1" x14ac:dyDescent="0.25">
      <c r="A8" s="3" t="s">
        <v>837</v>
      </c>
    </row>
    <row r="9" spans="1:13" ht="24" customHeight="1" thickBot="1" x14ac:dyDescent="0.3">
      <c r="A9" s="3" t="s">
        <v>861</v>
      </c>
    </row>
    <row r="10" spans="1:13" ht="30" customHeight="1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24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5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25.5" customHeight="1" thickBot="1" x14ac:dyDescent="0.3">
      <c r="A12" s="266"/>
      <c r="B12" s="266"/>
      <c r="C12" s="91" t="s">
        <v>4</v>
      </c>
      <c r="D12" s="266"/>
      <c r="E12" s="266"/>
      <c r="F12" s="266"/>
      <c r="G12" s="266"/>
      <c r="H12" s="92"/>
      <c r="I12" s="266"/>
      <c r="J12" s="266"/>
      <c r="K12" s="260"/>
      <c r="L12" s="262"/>
      <c r="M12" s="264"/>
    </row>
    <row r="13" spans="1:13" ht="15.75" thickBot="1" x14ac:dyDescent="0.3">
      <c r="A13" s="14">
        <v>1</v>
      </c>
      <c r="B13" s="14">
        <v>2</v>
      </c>
      <c r="C13" s="14">
        <v>3</v>
      </c>
      <c r="D13" s="14">
        <v>4</v>
      </c>
      <c r="E13" s="108">
        <v>5</v>
      </c>
      <c r="F13" s="14">
        <v>6</v>
      </c>
      <c r="G13" s="14">
        <v>7</v>
      </c>
      <c r="H13" s="107">
        <v>9</v>
      </c>
      <c r="I13" s="14">
        <v>8</v>
      </c>
      <c r="J13" s="14">
        <v>9</v>
      </c>
      <c r="K13" s="43">
        <v>10</v>
      </c>
      <c r="L13" s="14">
        <v>11</v>
      </c>
      <c r="M13" s="14">
        <v>12</v>
      </c>
    </row>
    <row r="14" spans="1:13" ht="25.5" x14ac:dyDescent="0.25">
      <c r="A14" s="37" t="s">
        <v>7</v>
      </c>
      <c r="B14" s="38" t="s">
        <v>461</v>
      </c>
      <c r="C14" s="39" t="s">
        <v>179</v>
      </c>
      <c r="D14" s="39" t="s">
        <v>9</v>
      </c>
      <c r="E14" s="39">
        <v>5</v>
      </c>
      <c r="F14" s="178"/>
      <c r="G14" s="211"/>
      <c r="H14" s="44">
        <f>+I14*G14</f>
        <v>0</v>
      </c>
      <c r="I14" s="23">
        <f t="shared" ref="I14:I46" si="0">+F14*E14</f>
        <v>0</v>
      </c>
      <c r="J14" s="109">
        <f>+I14+H14</f>
        <v>0</v>
      </c>
      <c r="K14" s="189"/>
      <c r="L14" s="189"/>
      <c r="M14" s="190"/>
    </row>
    <row r="15" spans="1:13" x14ac:dyDescent="0.25">
      <c r="A15" s="40" t="s">
        <v>10</v>
      </c>
      <c r="B15" s="58" t="s">
        <v>467</v>
      </c>
      <c r="C15" s="36" t="s">
        <v>179</v>
      </c>
      <c r="D15" s="36" t="s">
        <v>9</v>
      </c>
      <c r="E15" s="36">
        <v>5</v>
      </c>
      <c r="F15" s="180"/>
      <c r="G15" s="208"/>
      <c r="H15" s="24">
        <f t="shared" ref="H15:H46" si="1">+I15*G15</f>
        <v>0</v>
      </c>
      <c r="I15" s="59">
        <f t="shared" si="0"/>
        <v>0</v>
      </c>
      <c r="J15" s="31">
        <f t="shared" ref="J15:J46" si="2">+I15+H15</f>
        <v>0</v>
      </c>
      <c r="K15" s="192"/>
      <c r="L15" s="192"/>
      <c r="M15" s="193"/>
    </row>
    <row r="16" spans="1:13" x14ac:dyDescent="0.25">
      <c r="A16" s="40" t="s">
        <v>11</v>
      </c>
      <c r="B16" s="58" t="s">
        <v>466</v>
      </c>
      <c r="C16" s="36" t="s">
        <v>179</v>
      </c>
      <c r="D16" s="36" t="s">
        <v>9</v>
      </c>
      <c r="E16" s="36">
        <v>5</v>
      </c>
      <c r="F16" s="180"/>
      <c r="G16" s="208"/>
      <c r="H16" s="24">
        <f t="shared" si="1"/>
        <v>0</v>
      </c>
      <c r="I16" s="59">
        <f t="shared" si="0"/>
        <v>0</v>
      </c>
      <c r="J16" s="31">
        <f t="shared" si="2"/>
        <v>0</v>
      </c>
      <c r="K16" s="192"/>
      <c r="L16" s="192"/>
      <c r="M16" s="193"/>
    </row>
    <row r="17" spans="1:13" ht="25.5" x14ac:dyDescent="0.25">
      <c r="A17" s="40" t="s">
        <v>12</v>
      </c>
      <c r="B17" s="35" t="s">
        <v>462</v>
      </c>
      <c r="C17" s="36" t="s">
        <v>179</v>
      </c>
      <c r="D17" s="36" t="s">
        <v>9</v>
      </c>
      <c r="E17" s="36">
        <v>120</v>
      </c>
      <c r="F17" s="180"/>
      <c r="G17" s="208"/>
      <c r="H17" s="24">
        <f t="shared" si="1"/>
        <v>0</v>
      </c>
      <c r="I17" s="59">
        <f t="shared" si="0"/>
        <v>0</v>
      </c>
      <c r="J17" s="31">
        <f t="shared" si="2"/>
        <v>0</v>
      </c>
      <c r="K17" s="192"/>
      <c r="L17" s="192"/>
      <c r="M17" s="193"/>
    </row>
    <row r="18" spans="1:13" ht="25.5" x14ac:dyDescent="0.25">
      <c r="A18" s="40" t="s">
        <v>14</v>
      </c>
      <c r="B18" s="58" t="s">
        <v>463</v>
      </c>
      <c r="C18" s="36" t="s">
        <v>179</v>
      </c>
      <c r="D18" s="36" t="s">
        <v>9</v>
      </c>
      <c r="E18" s="36">
        <v>5</v>
      </c>
      <c r="F18" s="180"/>
      <c r="G18" s="208"/>
      <c r="H18" s="24">
        <f t="shared" si="1"/>
        <v>0</v>
      </c>
      <c r="I18" s="59">
        <f t="shared" si="0"/>
        <v>0</v>
      </c>
      <c r="J18" s="31">
        <f t="shared" si="2"/>
        <v>0</v>
      </c>
      <c r="K18" s="192"/>
      <c r="L18" s="192"/>
      <c r="M18" s="193"/>
    </row>
    <row r="19" spans="1:13" ht="51" x14ac:dyDescent="0.25">
      <c r="A19" s="40" t="s">
        <v>15</v>
      </c>
      <c r="B19" s="35" t="s">
        <v>559</v>
      </c>
      <c r="C19" s="36" t="s">
        <v>179</v>
      </c>
      <c r="D19" s="36" t="s">
        <v>9</v>
      </c>
      <c r="E19" s="36">
        <v>5</v>
      </c>
      <c r="F19" s="180"/>
      <c r="G19" s="208"/>
      <c r="H19" s="24">
        <f t="shared" si="1"/>
        <v>0</v>
      </c>
      <c r="I19" s="59">
        <f t="shared" si="0"/>
        <v>0</v>
      </c>
      <c r="J19" s="31">
        <f t="shared" si="2"/>
        <v>0</v>
      </c>
      <c r="K19" s="192"/>
      <c r="L19" s="192"/>
      <c r="M19" s="193"/>
    </row>
    <row r="20" spans="1:13" ht="25.5" x14ac:dyDescent="0.25">
      <c r="A20" s="40" t="s">
        <v>17</v>
      </c>
      <c r="B20" s="58" t="s">
        <v>464</v>
      </c>
      <c r="C20" s="36" t="s">
        <v>179</v>
      </c>
      <c r="D20" s="36" t="s">
        <v>9</v>
      </c>
      <c r="E20" s="36">
        <v>5</v>
      </c>
      <c r="F20" s="180"/>
      <c r="G20" s="208"/>
      <c r="H20" s="24">
        <f t="shared" si="1"/>
        <v>0</v>
      </c>
      <c r="I20" s="59">
        <f t="shared" si="0"/>
        <v>0</v>
      </c>
      <c r="J20" s="31">
        <f t="shared" si="2"/>
        <v>0</v>
      </c>
      <c r="K20" s="192"/>
      <c r="L20" s="192"/>
      <c r="M20" s="193"/>
    </row>
    <row r="21" spans="1:13" x14ac:dyDescent="0.25">
      <c r="A21" s="40" t="s">
        <v>18</v>
      </c>
      <c r="B21" s="58" t="s">
        <v>560</v>
      </c>
      <c r="C21" s="36" t="s">
        <v>179</v>
      </c>
      <c r="D21" s="36" t="s">
        <v>9</v>
      </c>
      <c r="E21" s="36">
        <v>5</v>
      </c>
      <c r="F21" s="180"/>
      <c r="G21" s="208"/>
      <c r="H21" s="24">
        <f t="shared" si="1"/>
        <v>0</v>
      </c>
      <c r="I21" s="59">
        <f t="shared" si="0"/>
        <v>0</v>
      </c>
      <c r="J21" s="31">
        <f t="shared" si="2"/>
        <v>0</v>
      </c>
      <c r="K21" s="192"/>
      <c r="L21" s="192"/>
      <c r="M21" s="193"/>
    </row>
    <row r="22" spans="1:13" ht="25.5" x14ac:dyDescent="0.25">
      <c r="A22" s="40" t="s">
        <v>20</v>
      </c>
      <c r="B22" s="35" t="s">
        <v>465</v>
      </c>
      <c r="C22" s="36" t="s">
        <v>180</v>
      </c>
      <c r="D22" s="36" t="s">
        <v>54</v>
      </c>
      <c r="E22" s="36">
        <v>10</v>
      </c>
      <c r="F22" s="180"/>
      <c r="G22" s="208"/>
      <c r="H22" s="24">
        <f t="shared" si="1"/>
        <v>0</v>
      </c>
      <c r="I22" s="59">
        <f t="shared" si="0"/>
        <v>0</v>
      </c>
      <c r="J22" s="31">
        <f t="shared" si="2"/>
        <v>0</v>
      </c>
      <c r="K22" s="192"/>
      <c r="L22" s="192"/>
      <c r="M22" s="193"/>
    </row>
    <row r="23" spans="1:13" ht="18.75" x14ac:dyDescent="0.25">
      <c r="A23" s="40" t="s">
        <v>21</v>
      </c>
      <c r="B23" s="35" t="s">
        <v>561</v>
      </c>
      <c r="C23" s="146" t="s">
        <v>65</v>
      </c>
      <c r="D23" s="36" t="s">
        <v>54</v>
      </c>
      <c r="E23" s="36">
        <v>40</v>
      </c>
      <c r="F23" s="180"/>
      <c r="G23" s="208"/>
      <c r="H23" s="24">
        <f t="shared" si="1"/>
        <v>0</v>
      </c>
      <c r="I23" s="59">
        <f t="shared" si="0"/>
        <v>0</v>
      </c>
      <c r="J23" s="31">
        <f t="shared" si="2"/>
        <v>0</v>
      </c>
      <c r="K23" s="192"/>
      <c r="L23" s="192"/>
      <c r="M23" s="193"/>
    </row>
    <row r="24" spans="1:13" ht="25.5" x14ac:dyDescent="0.25">
      <c r="A24" s="40" t="s">
        <v>22</v>
      </c>
      <c r="B24" s="35" t="s">
        <v>793</v>
      </c>
      <c r="C24" s="36" t="s">
        <v>179</v>
      </c>
      <c r="D24" s="36" t="s">
        <v>9</v>
      </c>
      <c r="E24" s="36">
        <v>85</v>
      </c>
      <c r="F24" s="180"/>
      <c r="G24" s="208"/>
      <c r="H24" s="24">
        <f t="shared" si="1"/>
        <v>0</v>
      </c>
      <c r="I24" s="59">
        <f t="shared" si="0"/>
        <v>0</v>
      </c>
      <c r="J24" s="31">
        <f t="shared" si="2"/>
        <v>0</v>
      </c>
      <c r="K24" s="192"/>
      <c r="L24" s="192"/>
      <c r="M24" s="193"/>
    </row>
    <row r="25" spans="1:13" x14ac:dyDescent="0.25">
      <c r="A25" s="40" t="s">
        <v>23</v>
      </c>
      <c r="B25" s="35" t="s">
        <v>728</v>
      </c>
      <c r="C25" s="36" t="s">
        <v>557</v>
      </c>
      <c r="D25" s="36" t="s">
        <v>54</v>
      </c>
      <c r="E25" s="36">
        <v>15</v>
      </c>
      <c r="F25" s="180"/>
      <c r="G25" s="208"/>
      <c r="H25" s="24">
        <f t="shared" si="1"/>
        <v>0</v>
      </c>
      <c r="I25" s="59">
        <f t="shared" si="0"/>
        <v>0</v>
      </c>
      <c r="J25" s="31">
        <f t="shared" si="2"/>
        <v>0</v>
      </c>
      <c r="K25" s="192"/>
      <c r="L25" s="192"/>
      <c r="M25" s="193"/>
    </row>
    <row r="26" spans="1:13" x14ac:dyDescent="0.25">
      <c r="A26" s="40" t="s">
        <v>24</v>
      </c>
      <c r="B26" s="35" t="s">
        <v>729</v>
      </c>
      <c r="C26" s="36" t="s">
        <v>200</v>
      </c>
      <c r="D26" s="36" t="s">
        <v>54</v>
      </c>
      <c r="E26" s="36">
        <v>250</v>
      </c>
      <c r="F26" s="180"/>
      <c r="G26" s="208"/>
      <c r="H26" s="24">
        <f t="shared" si="1"/>
        <v>0</v>
      </c>
      <c r="I26" s="59">
        <f t="shared" si="0"/>
        <v>0</v>
      </c>
      <c r="J26" s="31">
        <f t="shared" si="2"/>
        <v>0</v>
      </c>
      <c r="K26" s="192"/>
      <c r="L26" s="192"/>
      <c r="M26" s="193"/>
    </row>
    <row r="27" spans="1:13" x14ac:dyDescent="0.25">
      <c r="A27" s="40" t="s">
        <v>25</v>
      </c>
      <c r="B27" s="35" t="s">
        <v>563</v>
      </c>
      <c r="C27" s="36" t="s">
        <v>118</v>
      </c>
      <c r="D27" s="36" t="s">
        <v>54</v>
      </c>
      <c r="E27" s="36">
        <v>40</v>
      </c>
      <c r="F27" s="180"/>
      <c r="G27" s="208"/>
      <c r="H27" s="24">
        <f t="shared" si="1"/>
        <v>0</v>
      </c>
      <c r="I27" s="59">
        <f t="shared" si="0"/>
        <v>0</v>
      </c>
      <c r="J27" s="31">
        <f t="shared" si="2"/>
        <v>0</v>
      </c>
      <c r="K27" s="192"/>
      <c r="L27" s="192"/>
      <c r="M27" s="193"/>
    </row>
    <row r="28" spans="1:13" x14ac:dyDescent="0.25">
      <c r="A28" s="40" t="s">
        <v>26</v>
      </c>
      <c r="B28" s="58" t="s">
        <v>564</v>
      </c>
      <c r="C28" s="36" t="s">
        <v>118</v>
      </c>
      <c r="D28" s="36" t="s">
        <v>54</v>
      </c>
      <c r="E28" s="36">
        <v>10</v>
      </c>
      <c r="F28" s="180"/>
      <c r="G28" s="208"/>
      <c r="H28" s="24">
        <f t="shared" si="1"/>
        <v>0</v>
      </c>
      <c r="I28" s="59">
        <f t="shared" si="0"/>
        <v>0</v>
      </c>
      <c r="J28" s="31">
        <f t="shared" si="2"/>
        <v>0</v>
      </c>
      <c r="K28" s="192"/>
      <c r="L28" s="192"/>
      <c r="M28" s="193"/>
    </row>
    <row r="29" spans="1:13" x14ac:dyDescent="0.25">
      <c r="A29" s="40" t="s">
        <v>27</v>
      </c>
      <c r="B29" s="58" t="s">
        <v>565</v>
      </c>
      <c r="C29" s="36" t="s">
        <v>120</v>
      </c>
      <c r="D29" s="36" t="s">
        <v>54</v>
      </c>
      <c r="E29" s="64">
        <v>5000</v>
      </c>
      <c r="F29" s="180"/>
      <c r="G29" s="208"/>
      <c r="H29" s="24">
        <f t="shared" si="1"/>
        <v>0</v>
      </c>
      <c r="I29" s="59">
        <f t="shared" si="0"/>
        <v>0</v>
      </c>
      <c r="J29" s="31">
        <f t="shared" si="2"/>
        <v>0</v>
      </c>
      <c r="K29" s="192"/>
      <c r="L29" s="192"/>
      <c r="M29" s="193"/>
    </row>
    <row r="30" spans="1:13" x14ac:dyDescent="0.25">
      <c r="A30" s="40" t="s">
        <v>28</v>
      </c>
      <c r="B30" s="58" t="s">
        <v>566</v>
      </c>
      <c r="C30" s="36" t="s">
        <v>120</v>
      </c>
      <c r="D30" s="36" t="s">
        <v>54</v>
      </c>
      <c r="E30" s="64">
        <v>5000</v>
      </c>
      <c r="F30" s="180"/>
      <c r="G30" s="208"/>
      <c r="H30" s="24">
        <f t="shared" si="1"/>
        <v>0</v>
      </c>
      <c r="I30" s="59">
        <f t="shared" si="0"/>
        <v>0</v>
      </c>
      <c r="J30" s="31">
        <f t="shared" si="2"/>
        <v>0</v>
      </c>
      <c r="K30" s="192"/>
      <c r="L30" s="192"/>
      <c r="M30" s="193"/>
    </row>
    <row r="31" spans="1:13" x14ac:dyDescent="0.25">
      <c r="A31" s="40" t="s">
        <v>29</v>
      </c>
      <c r="B31" s="35" t="s">
        <v>235</v>
      </c>
      <c r="C31" s="36" t="s">
        <v>120</v>
      </c>
      <c r="D31" s="36" t="s">
        <v>54</v>
      </c>
      <c r="E31" s="64">
        <v>800</v>
      </c>
      <c r="F31" s="180"/>
      <c r="G31" s="208"/>
      <c r="H31" s="24">
        <f t="shared" si="1"/>
        <v>0</v>
      </c>
      <c r="I31" s="59">
        <f t="shared" si="0"/>
        <v>0</v>
      </c>
      <c r="J31" s="31">
        <f t="shared" si="2"/>
        <v>0</v>
      </c>
      <c r="K31" s="192"/>
      <c r="L31" s="192"/>
      <c r="M31" s="193"/>
    </row>
    <row r="32" spans="1:13" ht="25.5" x14ac:dyDescent="0.25">
      <c r="A32" s="40" t="s">
        <v>30</v>
      </c>
      <c r="B32" s="35" t="s">
        <v>567</v>
      </c>
      <c r="C32" s="36" t="s">
        <v>120</v>
      </c>
      <c r="D32" s="36" t="s">
        <v>54</v>
      </c>
      <c r="E32" s="64">
        <v>5000</v>
      </c>
      <c r="F32" s="180"/>
      <c r="G32" s="208"/>
      <c r="H32" s="24">
        <f t="shared" si="1"/>
        <v>0</v>
      </c>
      <c r="I32" s="59">
        <f t="shared" si="0"/>
        <v>0</v>
      </c>
      <c r="J32" s="31">
        <f t="shared" si="2"/>
        <v>0</v>
      </c>
      <c r="K32" s="192"/>
      <c r="L32" s="192"/>
      <c r="M32" s="193"/>
    </row>
    <row r="33" spans="1:13" x14ac:dyDescent="0.25">
      <c r="A33" s="40" t="s">
        <v>31</v>
      </c>
      <c r="B33" s="35" t="s">
        <v>237</v>
      </c>
      <c r="C33" s="36" t="s">
        <v>238</v>
      </c>
      <c r="D33" s="36" t="s">
        <v>54</v>
      </c>
      <c r="E33" s="36">
        <v>70</v>
      </c>
      <c r="F33" s="180"/>
      <c r="G33" s="208"/>
      <c r="H33" s="24">
        <f t="shared" si="1"/>
        <v>0</v>
      </c>
      <c r="I33" s="59">
        <f t="shared" si="0"/>
        <v>0</v>
      </c>
      <c r="J33" s="31">
        <f t="shared" si="2"/>
        <v>0</v>
      </c>
      <c r="K33" s="192"/>
      <c r="L33" s="192"/>
      <c r="M33" s="193"/>
    </row>
    <row r="34" spans="1:13" ht="25.5" x14ac:dyDescent="0.25">
      <c r="A34" s="40" t="s">
        <v>33</v>
      </c>
      <c r="B34" s="35" t="s">
        <v>568</v>
      </c>
      <c r="C34" s="36" t="s">
        <v>120</v>
      </c>
      <c r="D34" s="36" t="s">
        <v>54</v>
      </c>
      <c r="E34" s="64">
        <v>400</v>
      </c>
      <c r="F34" s="180"/>
      <c r="G34" s="208"/>
      <c r="H34" s="24">
        <f t="shared" si="1"/>
        <v>0</v>
      </c>
      <c r="I34" s="59">
        <f t="shared" si="0"/>
        <v>0</v>
      </c>
      <c r="J34" s="31">
        <f t="shared" si="2"/>
        <v>0</v>
      </c>
      <c r="K34" s="192"/>
      <c r="L34" s="192"/>
      <c r="M34" s="193"/>
    </row>
    <row r="35" spans="1:13" ht="25.5" x14ac:dyDescent="0.25">
      <c r="A35" s="40" t="s">
        <v>35</v>
      </c>
      <c r="B35" s="35" t="s">
        <v>569</v>
      </c>
      <c r="C35" s="36" t="s">
        <v>120</v>
      </c>
      <c r="D35" s="36" t="s">
        <v>54</v>
      </c>
      <c r="E35" s="64">
        <v>5000</v>
      </c>
      <c r="F35" s="180"/>
      <c r="G35" s="208"/>
      <c r="H35" s="24">
        <f t="shared" si="1"/>
        <v>0</v>
      </c>
      <c r="I35" s="59">
        <f t="shared" si="0"/>
        <v>0</v>
      </c>
      <c r="J35" s="31">
        <f t="shared" si="2"/>
        <v>0</v>
      </c>
      <c r="K35" s="192"/>
      <c r="L35" s="192"/>
      <c r="M35" s="193"/>
    </row>
    <row r="36" spans="1:13" x14ac:dyDescent="0.25">
      <c r="A36" s="40" t="s">
        <v>37</v>
      </c>
      <c r="B36" s="35" t="s">
        <v>236</v>
      </c>
      <c r="C36" s="36" t="s">
        <v>570</v>
      </c>
      <c r="D36" s="36" t="s">
        <v>54</v>
      </c>
      <c r="E36" s="36">
        <v>60</v>
      </c>
      <c r="F36" s="180"/>
      <c r="G36" s="208"/>
      <c r="H36" s="24">
        <f t="shared" si="1"/>
        <v>0</v>
      </c>
      <c r="I36" s="59">
        <f t="shared" si="0"/>
        <v>0</v>
      </c>
      <c r="J36" s="31">
        <f t="shared" si="2"/>
        <v>0</v>
      </c>
      <c r="K36" s="192"/>
      <c r="L36" s="192"/>
      <c r="M36" s="193"/>
    </row>
    <row r="37" spans="1:13" x14ac:dyDescent="0.25">
      <c r="A37" s="40" t="s">
        <v>38</v>
      </c>
      <c r="B37" s="35" t="s">
        <v>572</v>
      </c>
      <c r="C37" s="36" t="s">
        <v>179</v>
      </c>
      <c r="D37" s="36" t="s">
        <v>9</v>
      </c>
      <c r="E37" s="36">
        <v>30</v>
      </c>
      <c r="F37" s="180"/>
      <c r="G37" s="208"/>
      <c r="H37" s="24">
        <f t="shared" si="1"/>
        <v>0</v>
      </c>
      <c r="I37" s="59">
        <f t="shared" si="0"/>
        <v>0</v>
      </c>
      <c r="J37" s="31">
        <f t="shared" si="2"/>
        <v>0</v>
      </c>
      <c r="K37" s="192"/>
      <c r="L37" s="192"/>
      <c r="M37" s="193"/>
    </row>
    <row r="38" spans="1:13" x14ac:dyDescent="0.25">
      <c r="A38" s="40" t="s">
        <v>39</v>
      </c>
      <c r="B38" s="35" t="s">
        <v>571</v>
      </c>
      <c r="C38" s="36" t="s">
        <v>120</v>
      </c>
      <c r="D38" s="36" t="s">
        <v>54</v>
      </c>
      <c r="E38" s="64">
        <v>2000</v>
      </c>
      <c r="F38" s="180"/>
      <c r="G38" s="208"/>
      <c r="H38" s="24">
        <f t="shared" si="1"/>
        <v>0</v>
      </c>
      <c r="I38" s="59">
        <f t="shared" si="0"/>
        <v>0</v>
      </c>
      <c r="J38" s="31">
        <f t="shared" si="2"/>
        <v>0</v>
      </c>
      <c r="K38" s="192"/>
      <c r="L38" s="192"/>
      <c r="M38" s="193"/>
    </row>
    <row r="39" spans="1:13" x14ac:dyDescent="0.25">
      <c r="A39" s="40" t="s">
        <v>40</v>
      </c>
      <c r="B39" s="35" t="s">
        <v>239</v>
      </c>
      <c r="C39" s="36" t="s">
        <v>240</v>
      </c>
      <c r="D39" s="36" t="s">
        <v>54</v>
      </c>
      <c r="E39" s="36">
        <v>900</v>
      </c>
      <c r="F39" s="180"/>
      <c r="G39" s="208"/>
      <c r="H39" s="24">
        <f t="shared" si="1"/>
        <v>0</v>
      </c>
      <c r="I39" s="59">
        <f t="shared" si="0"/>
        <v>0</v>
      </c>
      <c r="J39" s="31">
        <f t="shared" si="2"/>
        <v>0</v>
      </c>
      <c r="K39" s="192"/>
      <c r="L39" s="192"/>
      <c r="M39" s="193"/>
    </row>
    <row r="40" spans="1:13" x14ac:dyDescent="0.25">
      <c r="A40" s="40" t="s">
        <v>41</v>
      </c>
      <c r="B40" s="35" t="s">
        <v>573</v>
      </c>
      <c r="C40" s="36" t="s">
        <v>179</v>
      </c>
      <c r="D40" s="36" t="s">
        <v>9</v>
      </c>
      <c r="E40" s="36">
        <v>25</v>
      </c>
      <c r="F40" s="180"/>
      <c r="G40" s="208"/>
      <c r="H40" s="24">
        <f t="shared" si="1"/>
        <v>0</v>
      </c>
      <c r="I40" s="59">
        <f t="shared" si="0"/>
        <v>0</v>
      </c>
      <c r="J40" s="31">
        <f t="shared" si="2"/>
        <v>0</v>
      </c>
      <c r="K40" s="192"/>
      <c r="L40" s="192"/>
      <c r="M40" s="193"/>
    </row>
    <row r="41" spans="1:13" x14ac:dyDescent="0.25">
      <c r="A41" s="40" t="s">
        <v>42</v>
      </c>
      <c r="B41" s="35" t="s">
        <v>730</v>
      </c>
      <c r="C41" s="36" t="s">
        <v>246</v>
      </c>
      <c r="D41" s="36" t="s">
        <v>54</v>
      </c>
      <c r="E41" s="36">
        <v>30</v>
      </c>
      <c r="F41" s="180"/>
      <c r="G41" s="208"/>
      <c r="H41" s="24">
        <f t="shared" si="1"/>
        <v>0</v>
      </c>
      <c r="I41" s="59">
        <f t="shared" si="0"/>
        <v>0</v>
      </c>
      <c r="J41" s="31">
        <f t="shared" si="2"/>
        <v>0</v>
      </c>
      <c r="K41" s="192"/>
      <c r="L41" s="192"/>
      <c r="M41" s="193"/>
    </row>
    <row r="42" spans="1:13" x14ac:dyDescent="0.25">
      <c r="A42" s="40" t="s">
        <v>43</v>
      </c>
      <c r="B42" s="35" t="s">
        <v>574</v>
      </c>
      <c r="C42" s="36" t="s">
        <v>246</v>
      </c>
      <c r="D42" s="36" t="s">
        <v>54</v>
      </c>
      <c r="E42" s="36">
        <v>30</v>
      </c>
      <c r="F42" s="180"/>
      <c r="G42" s="208"/>
      <c r="H42" s="24">
        <f t="shared" si="1"/>
        <v>0</v>
      </c>
      <c r="I42" s="59">
        <f t="shared" si="0"/>
        <v>0</v>
      </c>
      <c r="J42" s="31">
        <f t="shared" si="2"/>
        <v>0</v>
      </c>
      <c r="K42" s="192"/>
      <c r="L42" s="192"/>
      <c r="M42" s="193"/>
    </row>
    <row r="43" spans="1:13" x14ac:dyDescent="0.25">
      <c r="A43" s="40" t="s">
        <v>45</v>
      </c>
      <c r="B43" s="35" t="s">
        <v>241</v>
      </c>
      <c r="C43" s="36" t="s">
        <v>242</v>
      </c>
      <c r="D43" s="36" t="s">
        <v>9</v>
      </c>
      <c r="E43" s="36">
        <v>30</v>
      </c>
      <c r="F43" s="180"/>
      <c r="G43" s="208"/>
      <c r="H43" s="24">
        <f t="shared" si="1"/>
        <v>0</v>
      </c>
      <c r="I43" s="59">
        <f t="shared" si="0"/>
        <v>0</v>
      </c>
      <c r="J43" s="31">
        <f t="shared" si="2"/>
        <v>0</v>
      </c>
      <c r="K43" s="192"/>
      <c r="L43" s="192"/>
      <c r="M43" s="193"/>
    </row>
    <row r="44" spans="1:13" x14ac:dyDescent="0.25">
      <c r="A44" s="40" t="s">
        <v>47</v>
      </c>
      <c r="B44" s="35" t="s">
        <v>243</v>
      </c>
      <c r="C44" s="36" t="s">
        <v>244</v>
      </c>
      <c r="D44" s="36" t="s">
        <v>54</v>
      </c>
      <c r="E44" s="36">
        <v>10</v>
      </c>
      <c r="F44" s="180"/>
      <c r="G44" s="208"/>
      <c r="H44" s="24">
        <f t="shared" si="1"/>
        <v>0</v>
      </c>
      <c r="I44" s="59">
        <f t="shared" si="0"/>
        <v>0</v>
      </c>
      <c r="J44" s="31">
        <f t="shared" si="2"/>
        <v>0</v>
      </c>
      <c r="K44" s="192"/>
      <c r="L44" s="192"/>
      <c r="M44" s="193"/>
    </row>
    <row r="45" spans="1:13" ht="25.5" x14ac:dyDescent="0.25">
      <c r="A45" s="40" t="s">
        <v>48</v>
      </c>
      <c r="B45" s="35" t="s">
        <v>575</v>
      </c>
      <c r="C45" s="36" t="s">
        <v>179</v>
      </c>
      <c r="D45" s="36" t="s">
        <v>9</v>
      </c>
      <c r="E45" s="36">
        <v>30</v>
      </c>
      <c r="F45" s="180"/>
      <c r="G45" s="208"/>
      <c r="H45" s="24">
        <f t="shared" si="1"/>
        <v>0</v>
      </c>
      <c r="I45" s="59">
        <f t="shared" si="0"/>
        <v>0</v>
      </c>
      <c r="J45" s="31">
        <f t="shared" si="2"/>
        <v>0</v>
      </c>
      <c r="K45" s="192"/>
      <c r="L45" s="192"/>
      <c r="M45" s="193"/>
    </row>
    <row r="46" spans="1:13" ht="15.75" thickBot="1" x14ac:dyDescent="0.3">
      <c r="A46" s="41" t="s">
        <v>50</v>
      </c>
      <c r="B46" s="42" t="s">
        <v>576</v>
      </c>
      <c r="C46" s="25" t="s">
        <v>179</v>
      </c>
      <c r="D46" s="25" t="s">
        <v>9</v>
      </c>
      <c r="E46" s="25">
        <v>60</v>
      </c>
      <c r="F46" s="184"/>
      <c r="G46" s="210"/>
      <c r="H46" s="45">
        <f t="shared" si="1"/>
        <v>0</v>
      </c>
      <c r="I46" s="61">
        <f t="shared" si="0"/>
        <v>0</v>
      </c>
      <c r="J46" s="110">
        <f t="shared" si="2"/>
        <v>0</v>
      </c>
      <c r="K46" s="198"/>
      <c r="L46" s="198"/>
      <c r="M46" s="199"/>
    </row>
    <row r="47" spans="1:13" ht="15.75" thickBot="1" x14ac:dyDescent="0.3">
      <c r="A47" s="253" t="s">
        <v>829</v>
      </c>
      <c r="B47" s="254"/>
      <c r="C47" s="254"/>
      <c r="D47" s="254"/>
      <c r="E47" s="254"/>
      <c r="F47" s="254"/>
      <c r="G47" s="254"/>
      <c r="I47" s="29">
        <f>SUM(I14:I46)</f>
        <v>0</v>
      </c>
      <c r="J47" s="29">
        <f>SUM(J14:J46)</f>
        <v>0</v>
      </c>
    </row>
    <row r="48" spans="1:13" x14ac:dyDescent="0.25">
      <c r="A48" s="3"/>
      <c r="B48" s="3"/>
      <c r="C48" s="3"/>
      <c r="D48" s="3"/>
      <c r="E48" s="3"/>
      <c r="K48" s="257" t="s">
        <v>877</v>
      </c>
      <c r="L48" s="257"/>
      <c r="M48" s="257"/>
    </row>
    <row r="49" spans="1:13" x14ac:dyDescent="0.25">
      <c r="B49" s="170">
        <f>+'REKAP.PREDRAČUNA'!A36</f>
        <v>0</v>
      </c>
      <c r="C49" s="167"/>
      <c r="D49" s="167"/>
      <c r="E49" s="168"/>
      <c r="F49" s="168"/>
      <c r="G49" s="168"/>
      <c r="H49" s="168"/>
      <c r="I49" s="166"/>
      <c r="J49" s="169"/>
      <c r="K49" s="276" t="s">
        <v>876</v>
      </c>
      <c r="L49" s="276"/>
    </row>
    <row r="50" spans="1:13" x14ac:dyDescent="0.25">
      <c r="B50" s="167" t="s">
        <v>478</v>
      </c>
      <c r="C50" s="167"/>
      <c r="D50" s="167"/>
      <c r="E50" s="17"/>
      <c r="F50" s="17"/>
      <c r="G50" s="17"/>
      <c r="H50" s="17"/>
      <c r="I50" s="167" t="s">
        <v>879</v>
      </c>
      <c r="J50" s="167"/>
      <c r="K50" s="277"/>
      <c r="L50" s="277"/>
      <c r="M50" s="277"/>
    </row>
    <row r="51" spans="1:13" x14ac:dyDescent="0.25">
      <c r="A51" s="3"/>
      <c r="B51" s="3"/>
      <c r="C51" s="3"/>
      <c r="D51" s="3"/>
      <c r="E51" s="3"/>
      <c r="F51" s="3"/>
      <c r="G51" s="3"/>
      <c r="K51" s="278"/>
      <c r="L51" s="278"/>
      <c r="M51" s="278"/>
    </row>
    <row r="52" spans="1:13" x14ac:dyDescent="0.25">
      <c r="A52" s="3"/>
      <c r="G52" s="3"/>
    </row>
    <row r="53" spans="1:13" ht="15" customHeight="1" x14ac:dyDescent="0.25">
      <c r="A53" s="4"/>
    </row>
  </sheetData>
  <sheetProtection algorithmName="SHA-512" hashValue="L7fwau43R1+YWqP8Snb187Dy9g41Miu8cWlt6rUFt9qgVC7nWHPVGeH102nY63PCgMBsS2x3p34DhErhUuncdA==" saltValue="SHcqYbGysqbATrg+TYmYnQ==" spinCount="100000" sheet="1" objects="1" scenarios="1" formatColumns="0" formatRows="0"/>
  <sortState xmlns:xlrd2="http://schemas.microsoft.com/office/spreadsheetml/2017/richdata2" ref="B14:E46">
    <sortCondition ref="B14"/>
  </sortState>
  <mergeCells count="17">
    <mergeCell ref="K49:L49"/>
    <mergeCell ref="K48:M48"/>
    <mergeCell ref="K50:M51"/>
    <mergeCell ref="A47:G47"/>
    <mergeCell ref="B11:B12"/>
    <mergeCell ref="E11:E12"/>
    <mergeCell ref="F11:F12"/>
    <mergeCell ref="G11:G12"/>
    <mergeCell ref="A5:B5"/>
    <mergeCell ref="A10:M10"/>
    <mergeCell ref="A11:A12"/>
    <mergeCell ref="D11:D12"/>
    <mergeCell ref="I11:I12"/>
    <mergeCell ref="J11:J12"/>
    <mergeCell ref="K11:K12"/>
    <mergeCell ref="L11:L12"/>
    <mergeCell ref="M11:M1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3E0FCE-772A-44BF-A2AD-E6C2EDE5F140}">
          <x14:formula1>
            <xm:f>'STOPNJA DDV'!$G$5:$G$7</xm:f>
          </x14:formula1>
          <xm:sqref>G14:G46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4"/>
  <sheetViews>
    <sheetView zoomScale="115" zoomScaleNormal="115" workbookViewId="0">
      <selection activeCell="C5" sqref="C5"/>
    </sheetView>
  </sheetViews>
  <sheetFormatPr defaultRowHeight="15" x14ac:dyDescent="0.25"/>
  <cols>
    <col min="1" max="1" width="5" customWidth="1"/>
    <col min="2" max="3" width="25.85546875" customWidth="1"/>
    <col min="6" max="7" width="11.42578125" customWidth="1"/>
    <col min="8" max="8" width="0" hidden="1" customWidth="1"/>
    <col min="9" max="10" width="11.85546875" bestFit="1" customWidth="1"/>
    <col min="11" max="11" width="18.5703125" bestFit="1" customWidth="1"/>
    <col min="12" max="12" width="14.28515625" bestFit="1" customWidth="1"/>
    <col min="13" max="14" width="12.140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3"/>
      <c r="E3" s="3"/>
      <c r="F3" s="3"/>
      <c r="G3" s="3"/>
    </row>
    <row r="4" spans="1:13" ht="21.75" customHeight="1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ht="17.25" customHeight="1" x14ac:dyDescent="0.25">
      <c r="A6" s="3" t="s">
        <v>838</v>
      </c>
    </row>
    <row r="7" spans="1:13" ht="18.75" customHeight="1" thickBot="1" x14ac:dyDescent="0.3">
      <c r="A7" s="3" t="s">
        <v>860</v>
      </c>
    </row>
    <row r="8" spans="1:13" ht="21.75" customHeight="1" thickBot="1" x14ac:dyDescent="0.3">
      <c r="A8" s="271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3"/>
    </row>
    <row r="9" spans="1:13" x14ac:dyDescent="0.25">
      <c r="A9" s="265" t="s">
        <v>830</v>
      </c>
      <c r="B9" s="265" t="s">
        <v>2</v>
      </c>
      <c r="C9" s="52" t="s">
        <v>3</v>
      </c>
      <c r="D9" s="265" t="s">
        <v>821</v>
      </c>
      <c r="E9" s="265" t="s">
        <v>820</v>
      </c>
      <c r="F9" s="265" t="s">
        <v>5</v>
      </c>
      <c r="G9" s="265" t="s">
        <v>822</v>
      </c>
      <c r="H9" s="53"/>
      <c r="I9" s="267" t="s">
        <v>6</v>
      </c>
      <c r="J9" s="265" t="s">
        <v>831</v>
      </c>
      <c r="K9" s="259" t="s">
        <v>826</v>
      </c>
      <c r="L9" s="261" t="s">
        <v>827</v>
      </c>
      <c r="M9" s="263" t="s">
        <v>828</v>
      </c>
    </row>
    <row r="10" spans="1:13" ht="30.75" customHeight="1" thickBot="1" x14ac:dyDescent="0.3">
      <c r="A10" s="266"/>
      <c r="B10" s="266"/>
      <c r="C10" s="91" t="s">
        <v>4</v>
      </c>
      <c r="D10" s="266"/>
      <c r="E10" s="266"/>
      <c r="F10" s="266"/>
      <c r="G10" s="266"/>
      <c r="H10" s="92"/>
      <c r="I10" s="268"/>
      <c r="J10" s="266"/>
      <c r="K10" s="260"/>
      <c r="L10" s="262"/>
      <c r="M10" s="264"/>
    </row>
    <row r="11" spans="1:13" ht="15.75" thickBot="1" x14ac:dyDescent="0.3">
      <c r="A11" s="14">
        <v>1</v>
      </c>
      <c r="B11" s="14">
        <v>2</v>
      </c>
      <c r="C11" s="14">
        <v>3</v>
      </c>
      <c r="D11" s="14">
        <v>4</v>
      </c>
      <c r="E11" s="108">
        <v>5</v>
      </c>
      <c r="F11" s="14">
        <v>6</v>
      </c>
      <c r="G11" s="14">
        <v>7</v>
      </c>
      <c r="H11" s="107">
        <v>9</v>
      </c>
      <c r="I11" s="107">
        <v>8</v>
      </c>
      <c r="J11" s="14">
        <v>9</v>
      </c>
      <c r="K11" s="43">
        <v>10</v>
      </c>
      <c r="L11" s="14">
        <v>11</v>
      </c>
      <c r="M11" s="14">
        <v>12</v>
      </c>
    </row>
    <row r="12" spans="1:13" x14ac:dyDescent="0.25">
      <c r="A12" s="37" t="s">
        <v>7</v>
      </c>
      <c r="B12" s="38" t="s">
        <v>577</v>
      </c>
      <c r="C12" s="39" t="s">
        <v>267</v>
      </c>
      <c r="D12" s="39" t="s">
        <v>54</v>
      </c>
      <c r="E12" s="39">
        <v>120</v>
      </c>
      <c r="F12" s="178"/>
      <c r="G12" s="211"/>
      <c r="H12" s="44">
        <f>+I12*G12</f>
        <v>0</v>
      </c>
      <c r="I12" s="23">
        <f t="shared" ref="I12:I59" si="0">+F12*E12</f>
        <v>0</v>
      </c>
      <c r="J12" s="23">
        <f>+H12+I12</f>
        <v>0</v>
      </c>
      <c r="K12" s="189"/>
      <c r="L12" s="189"/>
      <c r="M12" s="190"/>
    </row>
    <row r="13" spans="1:13" x14ac:dyDescent="0.25">
      <c r="A13" s="40" t="s">
        <v>10</v>
      </c>
      <c r="B13" s="35" t="s">
        <v>578</v>
      </c>
      <c r="C13" s="36" t="s">
        <v>98</v>
      </c>
      <c r="D13" s="36" t="s">
        <v>54</v>
      </c>
      <c r="E13" s="36">
        <v>12</v>
      </c>
      <c r="F13" s="180"/>
      <c r="G13" s="208"/>
      <c r="H13" s="24">
        <f t="shared" ref="H13:H59" si="1">+I13*G13</f>
        <v>0</v>
      </c>
      <c r="I13" s="59">
        <f t="shared" si="0"/>
        <v>0</v>
      </c>
      <c r="J13" s="59">
        <f t="shared" ref="J13:J59" si="2">+H13+I13</f>
        <v>0</v>
      </c>
      <c r="K13" s="192"/>
      <c r="L13" s="192"/>
      <c r="M13" s="193"/>
    </row>
    <row r="14" spans="1:13" x14ac:dyDescent="0.25">
      <c r="A14" s="40" t="s">
        <v>11</v>
      </c>
      <c r="B14" s="35" t="s">
        <v>579</v>
      </c>
      <c r="C14" s="36" t="s">
        <v>580</v>
      </c>
      <c r="D14" s="36" t="s">
        <v>54</v>
      </c>
      <c r="E14" s="36">
        <v>20</v>
      </c>
      <c r="F14" s="180"/>
      <c r="G14" s="208"/>
      <c r="H14" s="24">
        <f t="shared" si="1"/>
        <v>0</v>
      </c>
      <c r="I14" s="59">
        <f t="shared" si="0"/>
        <v>0</v>
      </c>
      <c r="J14" s="59">
        <f t="shared" si="2"/>
        <v>0</v>
      </c>
      <c r="K14" s="192"/>
      <c r="L14" s="192"/>
      <c r="M14" s="193"/>
    </row>
    <row r="15" spans="1:13" x14ac:dyDescent="0.25">
      <c r="A15" s="40" t="s">
        <v>12</v>
      </c>
      <c r="B15" s="35" t="s">
        <v>581</v>
      </c>
      <c r="C15" s="36" t="s">
        <v>582</v>
      </c>
      <c r="D15" s="36" t="s">
        <v>54</v>
      </c>
      <c r="E15" s="36">
        <v>5</v>
      </c>
      <c r="F15" s="180"/>
      <c r="G15" s="208"/>
      <c r="H15" s="24">
        <f t="shared" si="1"/>
        <v>0</v>
      </c>
      <c r="I15" s="59">
        <f t="shared" si="0"/>
        <v>0</v>
      </c>
      <c r="J15" s="59">
        <f t="shared" si="2"/>
        <v>0</v>
      </c>
      <c r="K15" s="192"/>
      <c r="L15" s="192"/>
      <c r="M15" s="193"/>
    </row>
    <row r="16" spans="1:13" x14ac:dyDescent="0.25">
      <c r="A16" s="40" t="s">
        <v>14</v>
      </c>
      <c r="B16" s="35" t="s">
        <v>583</v>
      </c>
      <c r="C16" s="36" t="s">
        <v>330</v>
      </c>
      <c r="D16" s="36" t="s">
        <v>54</v>
      </c>
      <c r="E16" s="36">
        <v>60</v>
      </c>
      <c r="F16" s="180"/>
      <c r="G16" s="208"/>
      <c r="H16" s="24">
        <f t="shared" si="1"/>
        <v>0</v>
      </c>
      <c r="I16" s="59">
        <f t="shared" si="0"/>
        <v>0</v>
      </c>
      <c r="J16" s="59">
        <f t="shared" si="2"/>
        <v>0</v>
      </c>
      <c r="K16" s="192"/>
      <c r="L16" s="192"/>
      <c r="M16" s="193"/>
    </row>
    <row r="17" spans="1:13" ht="25.5" x14ac:dyDescent="0.25">
      <c r="A17" s="40" t="s">
        <v>15</v>
      </c>
      <c r="B17" s="35" t="s">
        <v>584</v>
      </c>
      <c r="C17" s="133" t="s">
        <v>179</v>
      </c>
      <c r="D17" s="133" t="s">
        <v>9</v>
      </c>
      <c r="E17" s="133">
        <v>25</v>
      </c>
      <c r="F17" s="180"/>
      <c r="G17" s="208"/>
      <c r="H17" s="24">
        <f t="shared" si="1"/>
        <v>0</v>
      </c>
      <c r="I17" s="59">
        <f t="shared" si="0"/>
        <v>0</v>
      </c>
      <c r="J17" s="59">
        <f t="shared" si="2"/>
        <v>0</v>
      </c>
      <c r="K17" s="192"/>
      <c r="L17" s="192"/>
      <c r="M17" s="193"/>
    </row>
    <row r="18" spans="1:13" ht="25.5" x14ac:dyDescent="0.25">
      <c r="A18" s="40" t="s">
        <v>17</v>
      </c>
      <c r="B18" s="35" t="s">
        <v>586</v>
      </c>
      <c r="C18" s="36" t="s">
        <v>179</v>
      </c>
      <c r="D18" s="36" t="s">
        <v>9</v>
      </c>
      <c r="E18" s="36">
        <v>40</v>
      </c>
      <c r="F18" s="180"/>
      <c r="G18" s="208"/>
      <c r="H18" s="24">
        <f t="shared" si="1"/>
        <v>0</v>
      </c>
      <c r="I18" s="59">
        <f t="shared" si="0"/>
        <v>0</v>
      </c>
      <c r="J18" s="59">
        <f t="shared" si="2"/>
        <v>0</v>
      </c>
      <c r="K18" s="192"/>
      <c r="L18" s="192"/>
      <c r="M18" s="193"/>
    </row>
    <row r="19" spans="1:13" ht="25.5" x14ac:dyDescent="0.25">
      <c r="A19" s="40" t="s">
        <v>18</v>
      </c>
      <c r="B19" s="35" t="s">
        <v>587</v>
      </c>
      <c r="C19" s="36" t="s">
        <v>179</v>
      </c>
      <c r="D19" s="36" t="s">
        <v>9</v>
      </c>
      <c r="E19" s="36">
        <v>40</v>
      </c>
      <c r="F19" s="180"/>
      <c r="G19" s="208"/>
      <c r="H19" s="24">
        <f t="shared" si="1"/>
        <v>0</v>
      </c>
      <c r="I19" s="59">
        <f t="shared" si="0"/>
        <v>0</v>
      </c>
      <c r="J19" s="59">
        <f t="shared" si="2"/>
        <v>0</v>
      </c>
      <c r="K19" s="192"/>
      <c r="L19" s="192"/>
      <c r="M19" s="193"/>
    </row>
    <row r="20" spans="1:13" x14ac:dyDescent="0.25">
      <c r="A20" s="40" t="s">
        <v>20</v>
      </c>
      <c r="B20" s="35" t="s">
        <v>585</v>
      </c>
      <c r="C20" s="36" t="s">
        <v>120</v>
      </c>
      <c r="D20" s="36" t="s">
        <v>54</v>
      </c>
      <c r="E20" s="36">
        <v>40</v>
      </c>
      <c r="F20" s="180"/>
      <c r="G20" s="208"/>
      <c r="H20" s="24">
        <f t="shared" si="1"/>
        <v>0</v>
      </c>
      <c r="I20" s="59">
        <f t="shared" si="0"/>
        <v>0</v>
      </c>
      <c r="J20" s="59">
        <f t="shared" si="2"/>
        <v>0</v>
      </c>
      <c r="K20" s="192"/>
      <c r="L20" s="192"/>
      <c r="M20" s="193"/>
    </row>
    <row r="21" spans="1:13" x14ac:dyDescent="0.25">
      <c r="A21" s="40" t="s">
        <v>21</v>
      </c>
      <c r="B21" s="35" t="s">
        <v>588</v>
      </c>
      <c r="C21" s="36" t="s">
        <v>179</v>
      </c>
      <c r="D21" s="36" t="s">
        <v>9</v>
      </c>
      <c r="E21" s="36">
        <v>40</v>
      </c>
      <c r="F21" s="180"/>
      <c r="G21" s="208"/>
      <c r="H21" s="24">
        <f t="shared" si="1"/>
        <v>0</v>
      </c>
      <c r="I21" s="59">
        <f t="shared" si="0"/>
        <v>0</v>
      </c>
      <c r="J21" s="59">
        <f t="shared" si="2"/>
        <v>0</v>
      </c>
      <c r="K21" s="192"/>
      <c r="L21" s="192"/>
      <c r="M21" s="193"/>
    </row>
    <row r="22" spans="1:13" x14ac:dyDescent="0.25">
      <c r="A22" s="40" t="s">
        <v>22</v>
      </c>
      <c r="B22" s="35" t="s">
        <v>589</v>
      </c>
      <c r="C22" s="36" t="s">
        <v>179</v>
      </c>
      <c r="D22" s="36" t="s">
        <v>9</v>
      </c>
      <c r="E22" s="36">
        <v>40</v>
      </c>
      <c r="F22" s="180"/>
      <c r="G22" s="208"/>
      <c r="H22" s="24">
        <f t="shared" si="1"/>
        <v>0</v>
      </c>
      <c r="I22" s="59">
        <f t="shared" si="0"/>
        <v>0</v>
      </c>
      <c r="J22" s="59">
        <f t="shared" si="2"/>
        <v>0</v>
      </c>
      <c r="K22" s="192"/>
      <c r="L22" s="192"/>
      <c r="M22" s="193"/>
    </row>
    <row r="23" spans="1:13" x14ac:dyDescent="0.25">
      <c r="A23" s="40" t="s">
        <v>23</v>
      </c>
      <c r="B23" s="58" t="s">
        <v>590</v>
      </c>
      <c r="C23" s="36" t="s">
        <v>64</v>
      </c>
      <c r="D23" s="36" t="s">
        <v>54</v>
      </c>
      <c r="E23" s="36">
        <v>40</v>
      </c>
      <c r="F23" s="180"/>
      <c r="G23" s="208"/>
      <c r="H23" s="24">
        <f t="shared" si="1"/>
        <v>0</v>
      </c>
      <c r="I23" s="59">
        <f t="shared" si="0"/>
        <v>0</v>
      </c>
      <c r="J23" s="59">
        <f t="shared" si="2"/>
        <v>0</v>
      </c>
      <c r="K23" s="192"/>
      <c r="L23" s="192"/>
      <c r="M23" s="193"/>
    </row>
    <row r="24" spans="1:13" x14ac:dyDescent="0.25">
      <c r="A24" s="40" t="s">
        <v>24</v>
      </c>
      <c r="B24" s="35" t="s">
        <v>591</v>
      </c>
      <c r="C24" s="36" t="s">
        <v>64</v>
      </c>
      <c r="D24" s="36" t="s">
        <v>54</v>
      </c>
      <c r="E24" s="36">
        <v>40</v>
      </c>
      <c r="F24" s="180"/>
      <c r="G24" s="208"/>
      <c r="H24" s="24">
        <f t="shared" si="1"/>
        <v>0</v>
      </c>
      <c r="I24" s="59">
        <f t="shared" si="0"/>
        <v>0</v>
      </c>
      <c r="J24" s="59">
        <f t="shared" si="2"/>
        <v>0</v>
      </c>
      <c r="K24" s="192"/>
      <c r="L24" s="192"/>
      <c r="M24" s="193"/>
    </row>
    <row r="25" spans="1:13" x14ac:dyDescent="0.25">
      <c r="A25" s="40" t="s">
        <v>25</v>
      </c>
      <c r="B25" s="58" t="s">
        <v>592</v>
      </c>
      <c r="C25" s="36" t="s">
        <v>179</v>
      </c>
      <c r="D25" s="36" t="s">
        <v>9</v>
      </c>
      <c r="E25" s="36">
        <v>40</v>
      </c>
      <c r="F25" s="180"/>
      <c r="G25" s="208"/>
      <c r="H25" s="24">
        <f t="shared" si="1"/>
        <v>0</v>
      </c>
      <c r="I25" s="59">
        <f t="shared" si="0"/>
        <v>0</v>
      </c>
      <c r="J25" s="59">
        <f t="shared" si="2"/>
        <v>0</v>
      </c>
      <c r="K25" s="192"/>
      <c r="L25" s="192"/>
      <c r="M25" s="193"/>
    </row>
    <row r="26" spans="1:13" ht="25.5" x14ac:dyDescent="0.25">
      <c r="A26" s="40" t="s">
        <v>26</v>
      </c>
      <c r="B26" s="35" t="s">
        <v>593</v>
      </c>
      <c r="C26" s="36" t="s">
        <v>246</v>
      </c>
      <c r="D26" s="36" t="s">
        <v>54</v>
      </c>
      <c r="E26" s="36">
        <v>100</v>
      </c>
      <c r="F26" s="180"/>
      <c r="G26" s="208"/>
      <c r="H26" s="24">
        <f t="shared" si="1"/>
        <v>0</v>
      </c>
      <c r="I26" s="59">
        <f t="shared" si="0"/>
        <v>0</v>
      </c>
      <c r="J26" s="59">
        <f t="shared" si="2"/>
        <v>0</v>
      </c>
      <c r="K26" s="192"/>
      <c r="L26" s="192"/>
      <c r="M26" s="193"/>
    </row>
    <row r="27" spans="1:13" x14ac:dyDescent="0.25">
      <c r="A27" s="40" t="s">
        <v>27</v>
      </c>
      <c r="B27" s="58" t="s">
        <v>594</v>
      </c>
      <c r="C27" s="36" t="s">
        <v>64</v>
      </c>
      <c r="D27" s="36" t="s">
        <v>54</v>
      </c>
      <c r="E27" s="36">
        <v>30</v>
      </c>
      <c r="F27" s="180"/>
      <c r="G27" s="208"/>
      <c r="H27" s="24">
        <f t="shared" si="1"/>
        <v>0</v>
      </c>
      <c r="I27" s="59">
        <f t="shared" si="0"/>
        <v>0</v>
      </c>
      <c r="J27" s="59">
        <f t="shared" si="2"/>
        <v>0</v>
      </c>
      <c r="K27" s="192"/>
      <c r="L27" s="192"/>
      <c r="M27" s="193"/>
    </row>
    <row r="28" spans="1:13" x14ac:dyDescent="0.25">
      <c r="A28" s="40" t="s">
        <v>28</v>
      </c>
      <c r="B28" s="35" t="s">
        <v>595</v>
      </c>
      <c r="C28" s="36" t="s">
        <v>558</v>
      </c>
      <c r="D28" s="36" t="s">
        <v>54</v>
      </c>
      <c r="E28" s="36">
        <v>12</v>
      </c>
      <c r="F28" s="180"/>
      <c r="G28" s="208"/>
      <c r="H28" s="24">
        <f t="shared" si="1"/>
        <v>0</v>
      </c>
      <c r="I28" s="59">
        <f t="shared" si="0"/>
        <v>0</v>
      </c>
      <c r="J28" s="59">
        <f t="shared" si="2"/>
        <v>0</v>
      </c>
      <c r="K28" s="192"/>
      <c r="L28" s="192"/>
      <c r="M28" s="193"/>
    </row>
    <row r="29" spans="1:13" x14ac:dyDescent="0.25">
      <c r="A29" s="40" t="s">
        <v>29</v>
      </c>
      <c r="B29" s="35" t="s">
        <v>596</v>
      </c>
      <c r="C29" s="36" t="s">
        <v>562</v>
      </c>
      <c r="D29" s="36" t="s">
        <v>54</v>
      </c>
      <c r="E29" s="36">
        <v>5</v>
      </c>
      <c r="F29" s="180"/>
      <c r="G29" s="208"/>
      <c r="H29" s="24">
        <f t="shared" si="1"/>
        <v>0</v>
      </c>
      <c r="I29" s="59">
        <f t="shared" si="0"/>
        <v>0</v>
      </c>
      <c r="J29" s="59">
        <f t="shared" si="2"/>
        <v>0</v>
      </c>
      <c r="K29" s="192"/>
      <c r="L29" s="192"/>
      <c r="M29" s="193"/>
    </row>
    <row r="30" spans="1:13" x14ac:dyDescent="0.25">
      <c r="A30" s="40" t="s">
        <v>30</v>
      </c>
      <c r="B30" s="35" t="s">
        <v>598</v>
      </c>
      <c r="C30" s="36" t="s">
        <v>599</v>
      </c>
      <c r="D30" s="36" t="s">
        <v>54</v>
      </c>
      <c r="E30" s="36">
        <v>5</v>
      </c>
      <c r="F30" s="180"/>
      <c r="G30" s="208"/>
      <c r="H30" s="24">
        <f t="shared" si="1"/>
        <v>0</v>
      </c>
      <c r="I30" s="59">
        <f t="shared" si="0"/>
        <v>0</v>
      </c>
      <c r="J30" s="59">
        <f t="shared" si="2"/>
        <v>0</v>
      </c>
      <c r="K30" s="192"/>
      <c r="L30" s="192"/>
      <c r="M30" s="193"/>
    </row>
    <row r="31" spans="1:13" x14ac:dyDescent="0.25">
      <c r="A31" s="40" t="s">
        <v>31</v>
      </c>
      <c r="B31" s="35" t="s">
        <v>600</v>
      </c>
      <c r="C31" s="36" t="s">
        <v>64</v>
      </c>
      <c r="D31" s="36" t="s">
        <v>54</v>
      </c>
      <c r="E31" s="36">
        <v>5</v>
      </c>
      <c r="F31" s="180"/>
      <c r="G31" s="208"/>
      <c r="H31" s="24">
        <f t="shared" si="1"/>
        <v>0</v>
      </c>
      <c r="I31" s="59">
        <f t="shared" si="0"/>
        <v>0</v>
      </c>
      <c r="J31" s="59">
        <f t="shared" si="2"/>
        <v>0</v>
      </c>
      <c r="K31" s="192"/>
      <c r="L31" s="192"/>
      <c r="M31" s="193"/>
    </row>
    <row r="32" spans="1:13" x14ac:dyDescent="0.25">
      <c r="A32" s="40" t="s">
        <v>33</v>
      </c>
      <c r="B32" s="35" t="s">
        <v>601</v>
      </c>
      <c r="C32" s="36" t="s">
        <v>330</v>
      </c>
      <c r="D32" s="36" t="s">
        <v>54</v>
      </c>
      <c r="E32" s="36">
        <v>5</v>
      </c>
      <c r="F32" s="180"/>
      <c r="G32" s="208"/>
      <c r="H32" s="24">
        <f t="shared" si="1"/>
        <v>0</v>
      </c>
      <c r="I32" s="59">
        <f t="shared" si="0"/>
        <v>0</v>
      </c>
      <c r="J32" s="59">
        <f t="shared" si="2"/>
        <v>0</v>
      </c>
      <c r="K32" s="192"/>
      <c r="L32" s="192"/>
      <c r="M32" s="193"/>
    </row>
    <row r="33" spans="1:13" ht="25.5" x14ac:dyDescent="0.25">
      <c r="A33" s="40" t="s">
        <v>35</v>
      </c>
      <c r="B33" s="35" t="s">
        <v>602</v>
      </c>
      <c r="C33" s="36" t="s">
        <v>229</v>
      </c>
      <c r="D33" s="36" t="s">
        <v>54</v>
      </c>
      <c r="E33" s="36">
        <v>40</v>
      </c>
      <c r="F33" s="180"/>
      <c r="G33" s="208"/>
      <c r="H33" s="24">
        <f t="shared" si="1"/>
        <v>0</v>
      </c>
      <c r="I33" s="59">
        <f t="shared" si="0"/>
        <v>0</v>
      </c>
      <c r="J33" s="59">
        <f t="shared" si="2"/>
        <v>0</v>
      </c>
      <c r="K33" s="192"/>
      <c r="L33" s="192"/>
      <c r="M33" s="193"/>
    </row>
    <row r="34" spans="1:13" x14ac:dyDescent="0.25">
      <c r="A34" s="40" t="s">
        <v>37</v>
      </c>
      <c r="B34" s="35" t="s">
        <v>603</v>
      </c>
      <c r="C34" s="36" t="s">
        <v>179</v>
      </c>
      <c r="D34" s="36" t="s">
        <v>9</v>
      </c>
      <c r="E34" s="36">
        <v>6</v>
      </c>
      <c r="F34" s="180"/>
      <c r="G34" s="208"/>
      <c r="H34" s="24">
        <f t="shared" si="1"/>
        <v>0</v>
      </c>
      <c r="I34" s="59">
        <f t="shared" si="0"/>
        <v>0</v>
      </c>
      <c r="J34" s="59">
        <f t="shared" si="2"/>
        <v>0</v>
      </c>
      <c r="K34" s="192"/>
      <c r="L34" s="192"/>
      <c r="M34" s="193"/>
    </row>
    <row r="35" spans="1:13" x14ac:dyDescent="0.25">
      <c r="A35" s="40" t="s">
        <v>38</v>
      </c>
      <c r="B35" s="35" t="s">
        <v>604</v>
      </c>
      <c r="C35" s="36" t="s">
        <v>238</v>
      </c>
      <c r="D35" s="36" t="s">
        <v>54</v>
      </c>
      <c r="E35" s="36">
        <v>50</v>
      </c>
      <c r="F35" s="180"/>
      <c r="G35" s="208"/>
      <c r="H35" s="24">
        <f t="shared" si="1"/>
        <v>0</v>
      </c>
      <c r="I35" s="59">
        <f t="shared" si="0"/>
        <v>0</v>
      </c>
      <c r="J35" s="59">
        <f t="shared" si="2"/>
        <v>0</v>
      </c>
      <c r="K35" s="192"/>
      <c r="L35" s="192"/>
      <c r="M35" s="193"/>
    </row>
    <row r="36" spans="1:13" x14ac:dyDescent="0.25">
      <c r="A36" s="40" t="s">
        <v>39</v>
      </c>
      <c r="B36" s="58" t="s">
        <v>605</v>
      </c>
      <c r="C36" s="36" t="s">
        <v>606</v>
      </c>
      <c r="D36" s="36" t="s">
        <v>54</v>
      </c>
      <c r="E36" s="36">
        <v>20</v>
      </c>
      <c r="F36" s="180"/>
      <c r="G36" s="208"/>
      <c r="H36" s="24">
        <f t="shared" si="1"/>
        <v>0</v>
      </c>
      <c r="I36" s="59">
        <f t="shared" si="0"/>
        <v>0</v>
      </c>
      <c r="J36" s="59">
        <f t="shared" si="2"/>
        <v>0</v>
      </c>
      <c r="K36" s="192"/>
      <c r="L36" s="192"/>
      <c r="M36" s="193"/>
    </row>
    <row r="37" spans="1:13" x14ac:dyDescent="0.25">
      <c r="A37" s="40" t="s">
        <v>40</v>
      </c>
      <c r="B37" s="35" t="s">
        <v>607</v>
      </c>
      <c r="C37" s="36" t="s">
        <v>63</v>
      </c>
      <c r="D37" s="36" t="s">
        <v>54</v>
      </c>
      <c r="E37" s="36">
        <v>30</v>
      </c>
      <c r="F37" s="180"/>
      <c r="G37" s="208"/>
      <c r="H37" s="24">
        <f t="shared" si="1"/>
        <v>0</v>
      </c>
      <c r="I37" s="59">
        <f t="shared" si="0"/>
        <v>0</v>
      </c>
      <c r="J37" s="59">
        <f t="shared" si="2"/>
        <v>0</v>
      </c>
      <c r="K37" s="192"/>
      <c r="L37" s="192"/>
      <c r="M37" s="193"/>
    </row>
    <row r="38" spans="1:13" ht="25.5" x14ac:dyDescent="0.25">
      <c r="A38" s="40" t="s">
        <v>41</v>
      </c>
      <c r="B38" s="35" t="s">
        <v>468</v>
      </c>
      <c r="C38" s="36" t="s">
        <v>120</v>
      </c>
      <c r="D38" s="36" t="s">
        <v>54</v>
      </c>
      <c r="E38" s="64">
        <v>3000</v>
      </c>
      <c r="F38" s="180"/>
      <c r="G38" s="208"/>
      <c r="H38" s="24">
        <f t="shared" si="1"/>
        <v>0</v>
      </c>
      <c r="I38" s="59">
        <f t="shared" si="0"/>
        <v>0</v>
      </c>
      <c r="J38" s="59">
        <f t="shared" si="2"/>
        <v>0</v>
      </c>
      <c r="K38" s="192"/>
      <c r="L38" s="192"/>
      <c r="M38" s="193"/>
    </row>
    <row r="39" spans="1:13" x14ac:dyDescent="0.25">
      <c r="A39" s="40" t="s">
        <v>42</v>
      </c>
      <c r="B39" s="35" t="s">
        <v>608</v>
      </c>
      <c r="C39" s="36" t="s">
        <v>116</v>
      </c>
      <c r="D39" s="36" t="s">
        <v>54</v>
      </c>
      <c r="E39" s="36">
        <v>80</v>
      </c>
      <c r="F39" s="180"/>
      <c r="G39" s="208"/>
      <c r="H39" s="24">
        <f t="shared" si="1"/>
        <v>0</v>
      </c>
      <c r="I39" s="59">
        <f t="shared" si="0"/>
        <v>0</v>
      </c>
      <c r="J39" s="59">
        <f t="shared" si="2"/>
        <v>0</v>
      </c>
      <c r="K39" s="192"/>
      <c r="L39" s="192"/>
      <c r="M39" s="193"/>
    </row>
    <row r="40" spans="1:13" x14ac:dyDescent="0.25">
      <c r="A40" s="40" t="s">
        <v>43</v>
      </c>
      <c r="B40" s="35" t="s">
        <v>609</v>
      </c>
      <c r="C40" s="36" t="s">
        <v>610</v>
      </c>
      <c r="D40" s="36" t="s">
        <v>54</v>
      </c>
      <c r="E40" s="36">
        <v>6</v>
      </c>
      <c r="F40" s="180"/>
      <c r="G40" s="208"/>
      <c r="H40" s="24">
        <f t="shared" si="1"/>
        <v>0</v>
      </c>
      <c r="I40" s="59">
        <f t="shared" si="0"/>
        <v>0</v>
      </c>
      <c r="J40" s="59">
        <f t="shared" si="2"/>
        <v>0</v>
      </c>
      <c r="K40" s="192"/>
      <c r="L40" s="192"/>
      <c r="M40" s="193"/>
    </row>
    <row r="41" spans="1:13" x14ac:dyDescent="0.25">
      <c r="A41" s="40" t="s">
        <v>45</v>
      </c>
      <c r="B41" s="35" t="s">
        <v>611</v>
      </c>
      <c r="C41" s="36" t="s">
        <v>179</v>
      </c>
      <c r="D41" s="36" t="s">
        <v>54</v>
      </c>
      <c r="E41" s="36">
        <v>6</v>
      </c>
      <c r="F41" s="180"/>
      <c r="G41" s="208"/>
      <c r="H41" s="24">
        <f t="shared" si="1"/>
        <v>0</v>
      </c>
      <c r="I41" s="59">
        <f t="shared" si="0"/>
        <v>0</v>
      </c>
      <c r="J41" s="59">
        <f t="shared" si="2"/>
        <v>0</v>
      </c>
      <c r="K41" s="192"/>
      <c r="L41" s="192"/>
      <c r="M41" s="193"/>
    </row>
    <row r="42" spans="1:13" x14ac:dyDescent="0.25">
      <c r="A42" s="40" t="s">
        <v>47</v>
      </c>
      <c r="B42" s="35" t="s">
        <v>612</v>
      </c>
      <c r="C42" s="36" t="s">
        <v>613</v>
      </c>
      <c r="D42" s="36" t="s">
        <v>54</v>
      </c>
      <c r="E42" s="36">
        <v>15</v>
      </c>
      <c r="F42" s="180"/>
      <c r="G42" s="208"/>
      <c r="H42" s="24">
        <f t="shared" si="1"/>
        <v>0</v>
      </c>
      <c r="I42" s="59">
        <f t="shared" si="0"/>
        <v>0</v>
      </c>
      <c r="J42" s="59">
        <f t="shared" si="2"/>
        <v>0</v>
      </c>
      <c r="K42" s="192"/>
      <c r="L42" s="192"/>
      <c r="M42" s="193"/>
    </row>
    <row r="43" spans="1:13" x14ac:dyDescent="0.25">
      <c r="A43" s="40" t="s">
        <v>48</v>
      </c>
      <c r="B43" s="35" t="s">
        <v>614</v>
      </c>
      <c r="C43" s="36" t="s">
        <v>615</v>
      </c>
      <c r="D43" s="36" t="s">
        <v>54</v>
      </c>
      <c r="E43" s="36">
        <v>50</v>
      </c>
      <c r="F43" s="180"/>
      <c r="G43" s="208"/>
      <c r="H43" s="24">
        <f t="shared" si="1"/>
        <v>0</v>
      </c>
      <c r="I43" s="59">
        <f t="shared" si="0"/>
        <v>0</v>
      </c>
      <c r="J43" s="59">
        <f t="shared" si="2"/>
        <v>0</v>
      </c>
      <c r="K43" s="192"/>
      <c r="L43" s="192"/>
      <c r="M43" s="193"/>
    </row>
    <row r="44" spans="1:13" ht="25.5" x14ac:dyDescent="0.25">
      <c r="A44" s="40" t="s">
        <v>50</v>
      </c>
      <c r="B44" s="35" t="s">
        <v>617</v>
      </c>
      <c r="C44" s="36" t="s">
        <v>616</v>
      </c>
      <c r="D44" s="36" t="s">
        <v>54</v>
      </c>
      <c r="E44" s="36">
        <v>60</v>
      </c>
      <c r="F44" s="180"/>
      <c r="G44" s="208"/>
      <c r="H44" s="24">
        <f t="shared" si="1"/>
        <v>0</v>
      </c>
      <c r="I44" s="59">
        <f t="shared" si="0"/>
        <v>0</v>
      </c>
      <c r="J44" s="59">
        <f t="shared" si="2"/>
        <v>0</v>
      </c>
      <c r="K44" s="192"/>
      <c r="L44" s="192"/>
      <c r="M44" s="193"/>
    </row>
    <row r="45" spans="1:13" x14ac:dyDescent="0.25">
      <c r="A45" s="40" t="s">
        <v>185</v>
      </c>
      <c r="B45" s="35" t="s">
        <v>618</v>
      </c>
      <c r="C45" s="36" t="s">
        <v>118</v>
      </c>
      <c r="D45" s="36" t="s">
        <v>54</v>
      </c>
      <c r="E45" s="36">
        <v>40</v>
      </c>
      <c r="F45" s="180"/>
      <c r="G45" s="208"/>
      <c r="H45" s="24">
        <f t="shared" si="1"/>
        <v>0</v>
      </c>
      <c r="I45" s="59">
        <f t="shared" si="0"/>
        <v>0</v>
      </c>
      <c r="J45" s="59">
        <f t="shared" si="2"/>
        <v>0</v>
      </c>
      <c r="K45" s="192"/>
      <c r="L45" s="192"/>
      <c r="M45" s="193"/>
    </row>
    <row r="46" spans="1:13" x14ac:dyDescent="0.25">
      <c r="A46" s="40" t="s">
        <v>186</v>
      </c>
      <c r="B46" s="35" t="s">
        <v>619</v>
      </c>
      <c r="C46" s="36" t="s">
        <v>249</v>
      </c>
      <c r="D46" s="36" t="s">
        <v>54</v>
      </c>
      <c r="E46" s="36">
        <v>260</v>
      </c>
      <c r="F46" s="180"/>
      <c r="G46" s="208"/>
      <c r="H46" s="24">
        <f t="shared" si="1"/>
        <v>0</v>
      </c>
      <c r="I46" s="59">
        <f t="shared" si="0"/>
        <v>0</v>
      </c>
      <c r="J46" s="59">
        <f t="shared" si="2"/>
        <v>0</v>
      </c>
      <c r="K46" s="192"/>
      <c r="L46" s="192"/>
      <c r="M46" s="193"/>
    </row>
    <row r="47" spans="1:13" x14ac:dyDescent="0.25">
      <c r="A47" s="40" t="s">
        <v>250</v>
      </c>
      <c r="B47" s="35" t="s">
        <v>620</v>
      </c>
      <c r="C47" s="36" t="s">
        <v>621</v>
      </c>
      <c r="D47" s="36" t="s">
        <v>54</v>
      </c>
      <c r="E47" s="133">
        <v>30</v>
      </c>
      <c r="F47" s="180"/>
      <c r="G47" s="208"/>
      <c r="H47" s="24">
        <f t="shared" si="1"/>
        <v>0</v>
      </c>
      <c r="I47" s="59">
        <f t="shared" si="0"/>
        <v>0</v>
      </c>
      <c r="J47" s="59">
        <f t="shared" si="2"/>
        <v>0</v>
      </c>
      <c r="K47" s="192"/>
      <c r="L47" s="192"/>
      <c r="M47" s="193"/>
    </row>
    <row r="48" spans="1:13" x14ac:dyDescent="0.25">
      <c r="A48" s="40" t="s">
        <v>251</v>
      </c>
      <c r="B48" s="35" t="s">
        <v>622</v>
      </c>
      <c r="C48" s="36" t="s">
        <v>623</v>
      </c>
      <c r="D48" s="36" t="s">
        <v>54</v>
      </c>
      <c r="E48" s="133">
        <v>12</v>
      </c>
      <c r="F48" s="180"/>
      <c r="G48" s="208"/>
      <c r="H48" s="24">
        <f t="shared" si="1"/>
        <v>0</v>
      </c>
      <c r="I48" s="59">
        <f t="shared" si="0"/>
        <v>0</v>
      </c>
      <c r="J48" s="59">
        <f t="shared" si="2"/>
        <v>0</v>
      </c>
      <c r="K48" s="192"/>
      <c r="L48" s="192"/>
      <c r="M48" s="193"/>
    </row>
    <row r="49" spans="1:13" x14ac:dyDescent="0.25">
      <c r="A49" s="40" t="s">
        <v>252</v>
      </c>
      <c r="B49" s="35" t="s">
        <v>624</v>
      </c>
      <c r="C49" s="36" t="s">
        <v>562</v>
      </c>
      <c r="D49" s="36" t="s">
        <v>54</v>
      </c>
      <c r="E49" s="36">
        <v>12</v>
      </c>
      <c r="F49" s="180"/>
      <c r="G49" s="208"/>
      <c r="H49" s="24">
        <f t="shared" si="1"/>
        <v>0</v>
      </c>
      <c r="I49" s="59">
        <f t="shared" si="0"/>
        <v>0</v>
      </c>
      <c r="J49" s="59">
        <f t="shared" si="2"/>
        <v>0</v>
      </c>
      <c r="K49" s="192"/>
      <c r="L49" s="192"/>
      <c r="M49" s="193"/>
    </row>
    <row r="50" spans="1:13" x14ac:dyDescent="0.25">
      <c r="A50" s="40" t="s">
        <v>253</v>
      </c>
      <c r="B50" s="35" t="s">
        <v>625</v>
      </c>
      <c r="C50" s="36" t="s">
        <v>562</v>
      </c>
      <c r="D50" s="36" t="s">
        <v>54</v>
      </c>
      <c r="E50" s="36">
        <v>15</v>
      </c>
      <c r="F50" s="180"/>
      <c r="G50" s="208"/>
      <c r="H50" s="24">
        <f t="shared" si="1"/>
        <v>0</v>
      </c>
      <c r="I50" s="59">
        <f t="shared" si="0"/>
        <v>0</v>
      </c>
      <c r="J50" s="59">
        <f t="shared" si="2"/>
        <v>0</v>
      </c>
      <c r="K50" s="192"/>
      <c r="L50" s="192"/>
      <c r="M50" s="193"/>
    </row>
    <row r="51" spans="1:13" ht="25.5" x14ac:dyDescent="0.25">
      <c r="A51" s="40" t="s">
        <v>255</v>
      </c>
      <c r="B51" s="35" t="s">
        <v>626</v>
      </c>
      <c r="C51" s="133" t="s">
        <v>254</v>
      </c>
      <c r="D51" s="133" t="s">
        <v>54</v>
      </c>
      <c r="E51" s="64">
        <v>1450</v>
      </c>
      <c r="F51" s="180"/>
      <c r="G51" s="208"/>
      <c r="H51" s="24">
        <f t="shared" si="1"/>
        <v>0</v>
      </c>
      <c r="I51" s="59">
        <f t="shared" si="0"/>
        <v>0</v>
      </c>
      <c r="J51" s="59">
        <f t="shared" si="2"/>
        <v>0</v>
      </c>
      <c r="K51" s="192"/>
      <c r="L51" s="192"/>
      <c r="M51" s="193"/>
    </row>
    <row r="52" spans="1:13" x14ac:dyDescent="0.25">
      <c r="A52" s="40" t="s">
        <v>256</v>
      </c>
      <c r="B52" s="35" t="s">
        <v>627</v>
      </c>
      <c r="C52" s="36" t="s">
        <v>179</v>
      </c>
      <c r="D52" s="36" t="s">
        <v>9</v>
      </c>
      <c r="E52" s="36">
        <v>30</v>
      </c>
      <c r="F52" s="180"/>
      <c r="G52" s="208"/>
      <c r="H52" s="24">
        <f t="shared" si="1"/>
        <v>0</v>
      </c>
      <c r="I52" s="59">
        <f t="shared" si="0"/>
        <v>0</v>
      </c>
      <c r="J52" s="59">
        <f t="shared" si="2"/>
        <v>0</v>
      </c>
      <c r="K52" s="192"/>
      <c r="L52" s="192"/>
      <c r="M52" s="193"/>
    </row>
    <row r="53" spans="1:13" x14ac:dyDescent="0.25">
      <c r="A53" s="40" t="s">
        <v>257</v>
      </c>
      <c r="B53" s="58" t="s">
        <v>628</v>
      </c>
      <c r="C53" s="36" t="s">
        <v>179</v>
      </c>
      <c r="D53" s="36" t="s">
        <v>9</v>
      </c>
      <c r="E53" s="36">
        <v>500</v>
      </c>
      <c r="F53" s="180"/>
      <c r="G53" s="208"/>
      <c r="H53" s="24">
        <f t="shared" si="1"/>
        <v>0</v>
      </c>
      <c r="I53" s="59">
        <f t="shared" si="0"/>
        <v>0</v>
      </c>
      <c r="J53" s="59">
        <f t="shared" si="2"/>
        <v>0</v>
      </c>
      <c r="K53" s="192"/>
      <c r="L53" s="192"/>
      <c r="M53" s="193"/>
    </row>
    <row r="54" spans="1:13" x14ac:dyDescent="0.25">
      <c r="A54" s="40" t="s">
        <v>258</v>
      </c>
      <c r="B54" s="66" t="s">
        <v>629</v>
      </c>
      <c r="C54" s="147" t="s">
        <v>247</v>
      </c>
      <c r="D54" s="147" t="s">
        <v>54</v>
      </c>
      <c r="E54" s="67">
        <v>50</v>
      </c>
      <c r="F54" s="180"/>
      <c r="G54" s="208"/>
      <c r="H54" s="24">
        <f t="shared" si="1"/>
        <v>0</v>
      </c>
      <c r="I54" s="59">
        <f t="shared" si="0"/>
        <v>0</v>
      </c>
      <c r="J54" s="59">
        <f t="shared" si="2"/>
        <v>0</v>
      </c>
      <c r="K54" s="192"/>
      <c r="L54" s="192"/>
      <c r="M54" s="193"/>
    </row>
    <row r="55" spans="1:13" ht="25.5" x14ac:dyDescent="0.25">
      <c r="A55" s="40" t="s">
        <v>259</v>
      </c>
      <c r="B55" s="35" t="s">
        <v>630</v>
      </c>
      <c r="C55" s="36" t="s">
        <v>631</v>
      </c>
      <c r="D55" s="36" t="s">
        <v>54</v>
      </c>
      <c r="E55" s="36">
        <v>50</v>
      </c>
      <c r="F55" s="180"/>
      <c r="G55" s="208"/>
      <c r="H55" s="24">
        <f t="shared" si="1"/>
        <v>0</v>
      </c>
      <c r="I55" s="59">
        <f t="shared" si="0"/>
        <v>0</v>
      </c>
      <c r="J55" s="59">
        <f t="shared" si="2"/>
        <v>0</v>
      </c>
      <c r="K55" s="192"/>
      <c r="L55" s="192"/>
      <c r="M55" s="193"/>
    </row>
    <row r="56" spans="1:13" x14ac:dyDescent="0.25">
      <c r="A56" s="40" t="s">
        <v>260</v>
      </c>
      <c r="B56" s="35" t="s">
        <v>632</v>
      </c>
      <c r="C56" s="36" t="s">
        <v>68</v>
      </c>
      <c r="D56" s="36" t="s">
        <v>54</v>
      </c>
      <c r="E56" s="36">
        <v>2</v>
      </c>
      <c r="F56" s="180"/>
      <c r="G56" s="208"/>
      <c r="H56" s="24">
        <f t="shared" si="1"/>
        <v>0</v>
      </c>
      <c r="I56" s="59">
        <f t="shared" si="0"/>
        <v>0</v>
      </c>
      <c r="J56" s="59">
        <f t="shared" si="2"/>
        <v>0</v>
      </c>
      <c r="K56" s="192"/>
      <c r="L56" s="192"/>
      <c r="M56" s="193"/>
    </row>
    <row r="57" spans="1:13" x14ac:dyDescent="0.25">
      <c r="A57" s="40" t="s">
        <v>261</v>
      </c>
      <c r="B57" s="35" t="s">
        <v>633</v>
      </c>
      <c r="C57" s="36" t="s">
        <v>634</v>
      </c>
      <c r="D57" s="36" t="s">
        <v>54</v>
      </c>
      <c r="E57" s="36">
        <v>5</v>
      </c>
      <c r="F57" s="180"/>
      <c r="G57" s="208"/>
      <c r="H57" s="24">
        <f t="shared" si="1"/>
        <v>0</v>
      </c>
      <c r="I57" s="59">
        <f t="shared" si="0"/>
        <v>0</v>
      </c>
      <c r="J57" s="59">
        <f t="shared" si="2"/>
        <v>0</v>
      </c>
      <c r="K57" s="192"/>
      <c r="L57" s="192"/>
      <c r="M57" s="193"/>
    </row>
    <row r="58" spans="1:13" ht="25.5" x14ac:dyDescent="0.25">
      <c r="A58" s="40" t="s">
        <v>262</v>
      </c>
      <c r="B58" s="35" t="s">
        <v>635</v>
      </c>
      <c r="C58" s="36" t="s">
        <v>179</v>
      </c>
      <c r="D58" s="36" t="s">
        <v>9</v>
      </c>
      <c r="E58" s="36">
        <v>50</v>
      </c>
      <c r="F58" s="180"/>
      <c r="G58" s="208"/>
      <c r="H58" s="24">
        <f t="shared" si="1"/>
        <v>0</v>
      </c>
      <c r="I58" s="59">
        <f t="shared" si="0"/>
        <v>0</v>
      </c>
      <c r="J58" s="59">
        <f t="shared" si="2"/>
        <v>0</v>
      </c>
      <c r="K58" s="192"/>
      <c r="L58" s="192"/>
      <c r="M58" s="193"/>
    </row>
    <row r="59" spans="1:13" ht="15.75" thickBot="1" x14ac:dyDescent="0.3">
      <c r="A59" s="41" t="s">
        <v>359</v>
      </c>
      <c r="B59" s="42" t="s">
        <v>636</v>
      </c>
      <c r="C59" s="25" t="s">
        <v>245</v>
      </c>
      <c r="D59" s="25" t="s">
        <v>54</v>
      </c>
      <c r="E59" s="25">
        <v>80</v>
      </c>
      <c r="F59" s="184"/>
      <c r="G59" s="210"/>
      <c r="H59" s="45">
        <f t="shared" si="1"/>
        <v>0</v>
      </c>
      <c r="I59" s="61">
        <f t="shared" si="0"/>
        <v>0</v>
      </c>
      <c r="J59" s="61">
        <f t="shared" si="2"/>
        <v>0</v>
      </c>
      <c r="K59" s="198"/>
      <c r="L59" s="198"/>
      <c r="M59" s="199"/>
    </row>
    <row r="60" spans="1:13" ht="15.75" thickBot="1" x14ac:dyDescent="0.3">
      <c r="A60" s="253" t="s">
        <v>829</v>
      </c>
      <c r="B60" s="254"/>
      <c r="C60" s="254"/>
      <c r="D60" s="254"/>
      <c r="E60" s="254"/>
      <c r="F60" s="254"/>
      <c r="G60" s="254"/>
      <c r="I60" s="27">
        <f>SUM(I12:I59)</f>
        <v>0</v>
      </c>
      <c r="J60" s="27">
        <f>SUM(J12:J59)</f>
        <v>0</v>
      </c>
    </row>
    <row r="61" spans="1:13" x14ac:dyDescent="0.25">
      <c r="K61" s="257" t="s">
        <v>877</v>
      </c>
      <c r="L61" s="257"/>
      <c r="M61" s="257"/>
    </row>
    <row r="62" spans="1:13" x14ac:dyDescent="0.25">
      <c r="B62" s="170">
        <f>+'REKAP.PREDRAČUNA'!A36</f>
        <v>0</v>
      </c>
      <c r="C62" s="167"/>
      <c r="D62" s="167"/>
      <c r="E62" s="168"/>
      <c r="F62" s="168"/>
      <c r="G62" s="168"/>
      <c r="H62" s="168"/>
      <c r="I62" s="166"/>
      <c r="J62" s="169"/>
      <c r="K62" s="276" t="s">
        <v>876</v>
      </c>
      <c r="L62" s="276"/>
    </row>
    <row r="63" spans="1:13" x14ac:dyDescent="0.25">
      <c r="B63" s="167" t="s">
        <v>478</v>
      </c>
      <c r="C63" s="167"/>
      <c r="D63" s="167"/>
      <c r="E63" s="17"/>
      <c r="F63" s="17"/>
      <c r="G63" s="17"/>
      <c r="H63" s="17"/>
      <c r="I63" s="167" t="s">
        <v>879</v>
      </c>
      <c r="J63" s="167"/>
      <c r="K63" s="277"/>
      <c r="L63" s="277"/>
      <c r="M63" s="277"/>
    </row>
    <row r="64" spans="1:13" x14ac:dyDescent="0.25">
      <c r="K64" s="278"/>
      <c r="L64" s="278"/>
      <c r="M64" s="278"/>
    </row>
  </sheetData>
  <sheetProtection algorithmName="SHA-512" hashValue="VE/WroBel3db3JU4ZI7KgGsV1xZT7CdBkCu8CbzSWxHWQXid0Bj2Vsg0VOzjUcpJBmlgqwEyl6hLBxfzkacLFQ==" saltValue="aBiL1PYx4RueSnA5Szd06w==" spinCount="100000" sheet="1" objects="1" scenarios="1" formatColumns="0" formatRows="0"/>
  <sortState xmlns:xlrd2="http://schemas.microsoft.com/office/spreadsheetml/2017/richdata2" ref="B12:E59">
    <sortCondition ref="B12"/>
  </sortState>
  <mergeCells count="17">
    <mergeCell ref="K62:L62"/>
    <mergeCell ref="K61:M61"/>
    <mergeCell ref="K63:M64"/>
    <mergeCell ref="A60:G60"/>
    <mergeCell ref="B9:B10"/>
    <mergeCell ref="E9:E10"/>
    <mergeCell ref="F9:F10"/>
    <mergeCell ref="G9:G10"/>
    <mergeCell ref="A5:B5"/>
    <mergeCell ref="A8:M8"/>
    <mergeCell ref="A9:A10"/>
    <mergeCell ref="D9:D10"/>
    <mergeCell ref="I9:I10"/>
    <mergeCell ref="J9:J10"/>
    <mergeCell ref="K9:K10"/>
    <mergeCell ref="L9:L10"/>
    <mergeCell ref="M9:M1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91BBB4-305A-49EE-BF81-6B03C4D89527}">
          <x14:formula1>
            <xm:f>'STOPNJA DDV'!$G$5:$G$7</xm:f>
          </x14:formula1>
          <xm:sqref>G12:G59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zoomScale="70" zoomScaleNormal="70" zoomScalePageLayoutView="70" workbookViewId="0">
      <selection activeCell="C5" sqref="C5"/>
    </sheetView>
  </sheetViews>
  <sheetFormatPr defaultRowHeight="15" x14ac:dyDescent="0.25"/>
  <cols>
    <col min="1" max="1" width="5.28515625" customWidth="1"/>
    <col min="2" max="2" width="28.7109375" customWidth="1"/>
    <col min="3" max="3" width="13.140625" customWidth="1"/>
    <col min="4" max="4" width="10.28515625" customWidth="1"/>
    <col min="5" max="5" width="15.140625" customWidth="1"/>
    <col min="6" max="6" width="14.140625" customWidth="1"/>
    <col min="7" max="7" width="13.5703125" customWidth="1"/>
    <col min="8" max="8" width="5.28515625" hidden="1" customWidth="1"/>
    <col min="9" max="9" width="14.85546875" customWidth="1"/>
    <col min="10" max="10" width="15.7109375" customWidth="1"/>
    <col min="11" max="11" width="18.5703125" bestFit="1" customWidth="1"/>
    <col min="12" max="12" width="14.42578125" bestFit="1" customWidth="1"/>
    <col min="13" max="13" width="11.28515625" bestFit="1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  <c r="H1" s="151"/>
      <c r="I1" s="151"/>
    </row>
    <row r="2" spans="1:13" ht="21" customHeight="1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  <c r="H2" s="151"/>
      <c r="I2" s="151"/>
    </row>
    <row r="3" spans="1:13" ht="21.75" customHeight="1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  <c r="H3" s="151"/>
      <c r="I3" s="151"/>
    </row>
    <row r="4" spans="1:13" ht="15.75" thickBot="1" x14ac:dyDescent="0.3">
      <c r="A4" s="3"/>
      <c r="B4" s="9"/>
      <c r="C4" s="9"/>
      <c r="D4" s="9"/>
      <c r="E4" s="9"/>
      <c r="F4" s="9"/>
      <c r="G4" s="9"/>
      <c r="H4" s="9"/>
      <c r="I4" s="9"/>
      <c r="J4" s="9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  <c r="H5" s="71"/>
      <c r="I5" s="71"/>
    </row>
    <row r="6" spans="1:13" x14ac:dyDescent="0.25">
      <c r="A6" s="3"/>
      <c r="B6" s="9"/>
      <c r="C6" s="9"/>
      <c r="D6" s="9"/>
      <c r="E6" s="9"/>
      <c r="F6" s="9"/>
      <c r="G6" s="9"/>
      <c r="H6" s="9"/>
      <c r="I6" s="9"/>
      <c r="J6" s="9"/>
    </row>
    <row r="7" spans="1:13" x14ac:dyDescent="0.25">
      <c r="A7" s="274" t="s">
        <v>0</v>
      </c>
      <c r="B7" s="274"/>
      <c r="C7" s="274"/>
      <c r="D7" s="274"/>
      <c r="E7" s="274"/>
      <c r="F7" s="274"/>
      <c r="G7" s="274"/>
      <c r="H7" s="274"/>
      <c r="I7" s="274"/>
    </row>
    <row r="8" spans="1:13" x14ac:dyDescent="0.25">
      <c r="A8" s="274" t="s">
        <v>874</v>
      </c>
      <c r="B8" s="274"/>
      <c r="C8" s="274"/>
      <c r="D8" s="274"/>
      <c r="E8" s="274"/>
      <c r="F8" s="274"/>
      <c r="G8" s="274"/>
      <c r="H8" s="274"/>
      <c r="I8" s="274"/>
    </row>
    <row r="9" spans="1:13" ht="15.75" thickBot="1" x14ac:dyDescent="0.3">
      <c r="A9" s="275" t="s">
        <v>1</v>
      </c>
      <c r="B9" s="275"/>
      <c r="C9" s="275"/>
      <c r="D9" s="275"/>
      <c r="E9" s="275"/>
      <c r="F9" s="275"/>
      <c r="G9" s="275"/>
      <c r="H9" s="275"/>
      <c r="I9" s="275"/>
    </row>
    <row r="10" spans="1:13" ht="15.75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44.25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7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15.75" thickBot="1" x14ac:dyDescent="0.3">
      <c r="A12" s="266"/>
      <c r="B12" s="266"/>
      <c r="C12" s="54" t="s">
        <v>4</v>
      </c>
      <c r="D12" s="266"/>
      <c r="E12" s="266"/>
      <c r="F12" s="266"/>
      <c r="G12" s="266"/>
      <c r="H12" s="55"/>
      <c r="I12" s="268"/>
      <c r="J12" s="266"/>
      <c r="K12" s="260"/>
      <c r="L12" s="262"/>
      <c r="M12" s="264"/>
    </row>
    <row r="13" spans="1:13" ht="15.75" thickBot="1" x14ac:dyDescent="0.3">
      <c r="A13" s="33">
        <v>1</v>
      </c>
      <c r="B13" s="18">
        <v>2</v>
      </c>
      <c r="C13" s="18">
        <v>3</v>
      </c>
      <c r="D13" s="18">
        <v>4</v>
      </c>
      <c r="E13" s="34">
        <v>5</v>
      </c>
      <c r="F13" s="18">
        <v>6</v>
      </c>
      <c r="G13" s="18">
        <v>7</v>
      </c>
      <c r="H13" s="10">
        <v>9</v>
      </c>
      <c r="I13" s="98">
        <v>8</v>
      </c>
      <c r="J13" s="33">
        <v>9</v>
      </c>
      <c r="K13" s="43">
        <v>10</v>
      </c>
      <c r="L13" s="43">
        <v>11</v>
      </c>
      <c r="M13" s="43">
        <v>12</v>
      </c>
    </row>
    <row r="14" spans="1:13" ht="25.5" x14ac:dyDescent="0.25">
      <c r="A14" s="79" t="s">
        <v>7</v>
      </c>
      <c r="B14" s="38" t="s">
        <v>289</v>
      </c>
      <c r="C14" s="39" t="s">
        <v>8</v>
      </c>
      <c r="D14" s="39" t="s">
        <v>9</v>
      </c>
      <c r="E14" s="172">
        <v>500</v>
      </c>
      <c r="F14" s="178"/>
      <c r="G14" s="179"/>
      <c r="H14" s="46">
        <f>+I14*G14</f>
        <v>0</v>
      </c>
      <c r="I14" s="99">
        <f t="shared" ref="I14:I52" si="0">+F14*E14</f>
        <v>0</v>
      </c>
      <c r="J14" s="49">
        <f>+H14+I14</f>
        <v>0</v>
      </c>
      <c r="K14" s="188"/>
      <c r="L14" s="189"/>
      <c r="M14" s="190"/>
    </row>
    <row r="15" spans="1:13" ht="25.5" x14ac:dyDescent="0.25">
      <c r="A15" s="80" t="s">
        <v>10</v>
      </c>
      <c r="B15" s="35" t="s">
        <v>775</v>
      </c>
      <c r="C15" s="36" t="s">
        <v>8</v>
      </c>
      <c r="D15" s="36" t="s">
        <v>9</v>
      </c>
      <c r="E15" s="67">
        <v>300</v>
      </c>
      <c r="F15" s="180"/>
      <c r="G15" s="181"/>
      <c r="H15" s="47">
        <f t="shared" ref="H15:H52" si="1">+I15*G15</f>
        <v>0</v>
      </c>
      <c r="I15" s="100">
        <f t="shared" si="0"/>
        <v>0</v>
      </c>
      <c r="J15" s="50">
        <f t="shared" ref="J15:J52" si="2">+H15+I15</f>
        <v>0</v>
      </c>
      <c r="K15" s="191"/>
      <c r="L15" s="192"/>
      <c r="M15" s="193"/>
    </row>
    <row r="16" spans="1:13" ht="25.5" x14ac:dyDescent="0.25">
      <c r="A16" s="80" t="s">
        <v>11</v>
      </c>
      <c r="B16" s="35" t="s">
        <v>13</v>
      </c>
      <c r="C16" s="36" t="s">
        <v>8</v>
      </c>
      <c r="D16" s="36" t="s">
        <v>9</v>
      </c>
      <c r="E16" s="67">
        <v>90</v>
      </c>
      <c r="F16" s="180"/>
      <c r="G16" s="181"/>
      <c r="H16" s="47">
        <f t="shared" si="1"/>
        <v>0</v>
      </c>
      <c r="I16" s="100">
        <f t="shared" si="0"/>
        <v>0</v>
      </c>
      <c r="J16" s="50">
        <f t="shared" si="2"/>
        <v>0</v>
      </c>
      <c r="K16" s="191"/>
      <c r="L16" s="192"/>
      <c r="M16" s="193"/>
    </row>
    <row r="17" spans="1:13" ht="15.75" thickBot="1" x14ac:dyDescent="0.3">
      <c r="A17" s="84" t="s">
        <v>12</v>
      </c>
      <c r="B17" s="85" t="s">
        <v>19</v>
      </c>
      <c r="C17" s="86" t="s">
        <v>8</v>
      </c>
      <c r="D17" s="86" t="s">
        <v>9</v>
      </c>
      <c r="E17" s="173">
        <v>150</v>
      </c>
      <c r="F17" s="182"/>
      <c r="G17" s="183"/>
      <c r="H17" s="89">
        <f t="shared" si="1"/>
        <v>0</v>
      </c>
      <c r="I17" s="101">
        <f t="shared" si="0"/>
        <v>0</v>
      </c>
      <c r="J17" s="90">
        <f t="shared" si="2"/>
        <v>0</v>
      </c>
      <c r="K17" s="194"/>
      <c r="L17" s="195"/>
      <c r="M17" s="196"/>
    </row>
    <row r="18" spans="1:13" x14ac:dyDescent="0.25">
      <c r="A18" s="79" t="s">
        <v>14</v>
      </c>
      <c r="B18" s="38" t="s">
        <v>16</v>
      </c>
      <c r="C18" s="39" t="s">
        <v>8</v>
      </c>
      <c r="D18" s="39" t="s">
        <v>9</v>
      </c>
      <c r="E18" s="172">
        <v>20</v>
      </c>
      <c r="F18" s="178"/>
      <c r="G18" s="179"/>
      <c r="H18" s="46">
        <f t="shared" si="1"/>
        <v>0</v>
      </c>
      <c r="I18" s="99">
        <f t="shared" si="0"/>
        <v>0</v>
      </c>
      <c r="J18" s="49">
        <f t="shared" si="2"/>
        <v>0</v>
      </c>
      <c r="K18" s="188"/>
      <c r="L18" s="189"/>
      <c r="M18" s="190"/>
    </row>
    <row r="19" spans="1:13" x14ac:dyDescent="0.25">
      <c r="A19" s="80" t="s">
        <v>15</v>
      </c>
      <c r="B19" s="35" t="s">
        <v>292</v>
      </c>
      <c r="C19" s="36" t="s">
        <v>8</v>
      </c>
      <c r="D19" s="36" t="s">
        <v>9</v>
      </c>
      <c r="E19" s="67">
        <v>150</v>
      </c>
      <c r="F19" s="180"/>
      <c r="G19" s="181"/>
      <c r="H19" s="47">
        <f t="shared" si="1"/>
        <v>0</v>
      </c>
      <c r="I19" s="100">
        <f t="shared" si="0"/>
        <v>0</v>
      </c>
      <c r="J19" s="50">
        <f t="shared" si="2"/>
        <v>0</v>
      </c>
      <c r="K19" s="191"/>
      <c r="L19" s="192"/>
      <c r="M19" s="193"/>
    </row>
    <row r="20" spans="1:13" x14ac:dyDescent="0.25">
      <c r="A20" s="80" t="s">
        <v>17</v>
      </c>
      <c r="B20" s="35" t="s">
        <v>291</v>
      </c>
      <c r="C20" s="36" t="s">
        <v>8</v>
      </c>
      <c r="D20" s="36" t="s">
        <v>9</v>
      </c>
      <c r="E20" s="67">
        <v>300</v>
      </c>
      <c r="F20" s="180"/>
      <c r="G20" s="181"/>
      <c r="H20" s="47">
        <f t="shared" si="1"/>
        <v>0</v>
      </c>
      <c r="I20" s="100">
        <f t="shared" si="0"/>
        <v>0</v>
      </c>
      <c r="J20" s="50">
        <f t="shared" si="2"/>
        <v>0</v>
      </c>
      <c r="K20" s="191"/>
      <c r="L20" s="192"/>
      <c r="M20" s="193"/>
    </row>
    <row r="21" spans="1:13" x14ac:dyDescent="0.25">
      <c r="A21" s="80" t="s">
        <v>18</v>
      </c>
      <c r="B21" s="35" t="s">
        <v>293</v>
      </c>
      <c r="C21" s="36" t="s">
        <v>8</v>
      </c>
      <c r="D21" s="36" t="s">
        <v>9</v>
      </c>
      <c r="E21" s="67">
        <v>300</v>
      </c>
      <c r="F21" s="180"/>
      <c r="G21" s="181"/>
      <c r="H21" s="47">
        <f t="shared" si="1"/>
        <v>0</v>
      </c>
      <c r="I21" s="100">
        <f t="shared" si="0"/>
        <v>0</v>
      </c>
      <c r="J21" s="50">
        <f t="shared" si="2"/>
        <v>0</v>
      </c>
      <c r="K21" s="191"/>
      <c r="L21" s="192"/>
      <c r="M21" s="193"/>
    </row>
    <row r="22" spans="1:13" ht="25.5" x14ac:dyDescent="0.25">
      <c r="A22" s="80" t="s">
        <v>20</v>
      </c>
      <c r="B22" s="58" t="s">
        <v>682</v>
      </c>
      <c r="C22" s="36" t="s">
        <v>8</v>
      </c>
      <c r="D22" s="36" t="s">
        <v>9</v>
      </c>
      <c r="E22" s="67">
        <v>200</v>
      </c>
      <c r="F22" s="180"/>
      <c r="G22" s="181"/>
      <c r="H22" s="47">
        <f t="shared" si="1"/>
        <v>0</v>
      </c>
      <c r="I22" s="100">
        <f t="shared" si="0"/>
        <v>0</v>
      </c>
      <c r="J22" s="50">
        <f t="shared" si="2"/>
        <v>0</v>
      </c>
      <c r="K22" s="191"/>
      <c r="L22" s="192"/>
      <c r="M22" s="193"/>
    </row>
    <row r="23" spans="1:13" x14ac:dyDescent="0.25">
      <c r="A23" s="80" t="s">
        <v>21</v>
      </c>
      <c r="B23" s="58" t="s">
        <v>311</v>
      </c>
      <c r="C23" s="36" t="s">
        <v>8</v>
      </c>
      <c r="D23" s="36" t="s">
        <v>9</v>
      </c>
      <c r="E23" s="67">
        <v>10</v>
      </c>
      <c r="F23" s="180"/>
      <c r="G23" s="181"/>
      <c r="H23" s="47">
        <f t="shared" si="1"/>
        <v>0</v>
      </c>
      <c r="I23" s="100">
        <f t="shared" si="0"/>
        <v>0</v>
      </c>
      <c r="J23" s="50">
        <f t="shared" si="2"/>
        <v>0</v>
      </c>
      <c r="K23" s="191"/>
      <c r="L23" s="192"/>
      <c r="M23" s="193"/>
    </row>
    <row r="24" spans="1:13" ht="25.5" x14ac:dyDescent="0.25">
      <c r="A24" s="80" t="s">
        <v>22</v>
      </c>
      <c r="B24" s="58" t="s">
        <v>299</v>
      </c>
      <c r="C24" s="36" t="s">
        <v>8</v>
      </c>
      <c r="D24" s="36" t="s">
        <v>9</v>
      </c>
      <c r="E24" s="67">
        <v>60</v>
      </c>
      <c r="F24" s="180"/>
      <c r="G24" s="181"/>
      <c r="H24" s="47">
        <f t="shared" si="1"/>
        <v>0</v>
      </c>
      <c r="I24" s="100">
        <f t="shared" si="0"/>
        <v>0</v>
      </c>
      <c r="J24" s="50">
        <f t="shared" si="2"/>
        <v>0</v>
      </c>
      <c r="K24" s="191"/>
      <c r="L24" s="192"/>
      <c r="M24" s="193"/>
    </row>
    <row r="25" spans="1:13" ht="25.5" x14ac:dyDescent="0.25">
      <c r="A25" s="80" t="s">
        <v>23</v>
      </c>
      <c r="B25" s="35" t="s">
        <v>298</v>
      </c>
      <c r="C25" s="36" t="s">
        <v>8</v>
      </c>
      <c r="D25" s="36" t="s">
        <v>9</v>
      </c>
      <c r="E25" s="67">
        <v>400</v>
      </c>
      <c r="F25" s="180"/>
      <c r="G25" s="181"/>
      <c r="H25" s="47">
        <f t="shared" si="1"/>
        <v>0</v>
      </c>
      <c r="I25" s="100">
        <f t="shared" si="0"/>
        <v>0</v>
      </c>
      <c r="J25" s="50">
        <f t="shared" si="2"/>
        <v>0</v>
      </c>
      <c r="K25" s="191"/>
      <c r="L25" s="192"/>
      <c r="M25" s="193"/>
    </row>
    <row r="26" spans="1:13" ht="25.5" x14ac:dyDescent="0.25">
      <c r="A26" s="80" t="s">
        <v>24</v>
      </c>
      <c r="B26" s="35" t="s">
        <v>294</v>
      </c>
      <c r="C26" s="36" t="s">
        <v>8</v>
      </c>
      <c r="D26" s="36" t="s">
        <v>9</v>
      </c>
      <c r="E26" s="67">
        <v>200</v>
      </c>
      <c r="F26" s="180"/>
      <c r="G26" s="181"/>
      <c r="H26" s="47">
        <f t="shared" si="1"/>
        <v>0</v>
      </c>
      <c r="I26" s="100">
        <f t="shared" si="0"/>
        <v>0</v>
      </c>
      <c r="J26" s="50">
        <f t="shared" si="2"/>
        <v>0</v>
      </c>
      <c r="K26" s="191"/>
      <c r="L26" s="192"/>
      <c r="M26" s="193"/>
    </row>
    <row r="27" spans="1:13" x14ac:dyDescent="0.25">
      <c r="A27" s="80" t="s">
        <v>25</v>
      </c>
      <c r="B27" s="35" t="s">
        <v>290</v>
      </c>
      <c r="C27" s="36" t="s">
        <v>8</v>
      </c>
      <c r="D27" s="36" t="s">
        <v>9</v>
      </c>
      <c r="E27" s="67">
        <v>200</v>
      </c>
      <c r="F27" s="180"/>
      <c r="G27" s="181"/>
      <c r="H27" s="47">
        <f t="shared" si="1"/>
        <v>0</v>
      </c>
      <c r="I27" s="100">
        <f t="shared" si="0"/>
        <v>0</v>
      </c>
      <c r="J27" s="50">
        <f t="shared" si="2"/>
        <v>0</v>
      </c>
      <c r="K27" s="191"/>
      <c r="L27" s="192"/>
      <c r="M27" s="193"/>
    </row>
    <row r="28" spans="1:13" ht="15.75" thickBot="1" x14ac:dyDescent="0.3">
      <c r="A28" s="81" t="s">
        <v>26</v>
      </c>
      <c r="B28" s="42" t="s">
        <v>776</v>
      </c>
      <c r="C28" s="25" t="s">
        <v>8</v>
      </c>
      <c r="D28" s="25" t="s">
        <v>9</v>
      </c>
      <c r="E28" s="174">
        <v>280</v>
      </c>
      <c r="F28" s="184"/>
      <c r="G28" s="185"/>
      <c r="H28" s="48">
        <f t="shared" si="1"/>
        <v>0</v>
      </c>
      <c r="I28" s="102">
        <f t="shared" si="0"/>
        <v>0</v>
      </c>
      <c r="J28" s="51">
        <f t="shared" si="2"/>
        <v>0</v>
      </c>
      <c r="K28" s="197"/>
      <c r="L28" s="198"/>
      <c r="M28" s="199"/>
    </row>
    <row r="29" spans="1:13" ht="25.5" x14ac:dyDescent="0.25">
      <c r="A29" s="82" t="s">
        <v>27</v>
      </c>
      <c r="B29" s="161" t="s">
        <v>306</v>
      </c>
      <c r="C29" s="134" t="s">
        <v>8</v>
      </c>
      <c r="D29" s="134" t="s">
        <v>9</v>
      </c>
      <c r="E29" s="175">
        <v>60</v>
      </c>
      <c r="F29" s="186"/>
      <c r="G29" s="187"/>
      <c r="H29" s="76">
        <f t="shared" si="1"/>
        <v>0</v>
      </c>
      <c r="I29" s="103">
        <f t="shared" si="0"/>
        <v>0</v>
      </c>
      <c r="J29" s="83">
        <f t="shared" si="2"/>
        <v>0</v>
      </c>
      <c r="K29" s="200"/>
      <c r="L29" s="201"/>
      <c r="M29" s="202"/>
    </row>
    <row r="30" spans="1:13" ht="25.5" x14ac:dyDescent="0.25">
      <c r="A30" s="80" t="s">
        <v>28</v>
      </c>
      <c r="B30" s="35" t="s">
        <v>295</v>
      </c>
      <c r="C30" s="36" t="s">
        <v>8</v>
      </c>
      <c r="D30" s="36" t="s">
        <v>9</v>
      </c>
      <c r="E30" s="176">
        <v>1000</v>
      </c>
      <c r="F30" s="180"/>
      <c r="G30" s="181"/>
      <c r="H30" s="47">
        <f t="shared" si="1"/>
        <v>0</v>
      </c>
      <c r="I30" s="100">
        <f t="shared" si="0"/>
        <v>0</v>
      </c>
      <c r="J30" s="50">
        <f t="shared" si="2"/>
        <v>0</v>
      </c>
      <c r="K30" s="191"/>
      <c r="L30" s="192"/>
      <c r="M30" s="193"/>
    </row>
    <row r="31" spans="1:13" ht="15.75" thickBot="1" x14ac:dyDescent="0.3">
      <c r="A31" s="84" t="s">
        <v>29</v>
      </c>
      <c r="B31" s="85" t="s">
        <v>296</v>
      </c>
      <c r="C31" s="86" t="s">
        <v>8</v>
      </c>
      <c r="D31" s="86" t="s">
        <v>9</v>
      </c>
      <c r="E31" s="173">
        <v>160</v>
      </c>
      <c r="F31" s="182"/>
      <c r="G31" s="183"/>
      <c r="H31" s="89">
        <f t="shared" si="1"/>
        <v>0</v>
      </c>
      <c r="I31" s="101">
        <f t="shared" si="0"/>
        <v>0</v>
      </c>
      <c r="J31" s="90">
        <f t="shared" si="2"/>
        <v>0</v>
      </c>
      <c r="K31" s="194"/>
      <c r="L31" s="195"/>
      <c r="M31" s="196"/>
    </row>
    <row r="32" spans="1:13" x14ac:dyDescent="0.25">
      <c r="A32" s="79" t="s">
        <v>30</v>
      </c>
      <c r="B32" s="38" t="s">
        <v>297</v>
      </c>
      <c r="C32" s="39" t="s">
        <v>8</v>
      </c>
      <c r="D32" s="39" t="s">
        <v>9</v>
      </c>
      <c r="E32" s="172">
        <v>35</v>
      </c>
      <c r="F32" s="178"/>
      <c r="G32" s="179"/>
      <c r="H32" s="46">
        <f t="shared" si="1"/>
        <v>0</v>
      </c>
      <c r="I32" s="99">
        <f t="shared" si="0"/>
        <v>0</v>
      </c>
      <c r="J32" s="49">
        <f t="shared" si="2"/>
        <v>0</v>
      </c>
      <c r="K32" s="188"/>
      <c r="L32" s="189"/>
      <c r="M32" s="190"/>
    </row>
    <row r="33" spans="1:13" x14ac:dyDescent="0.25">
      <c r="A33" s="80" t="s">
        <v>31</v>
      </c>
      <c r="B33" s="35" t="s">
        <v>34</v>
      </c>
      <c r="C33" s="36" t="s">
        <v>8</v>
      </c>
      <c r="D33" s="36" t="s">
        <v>9</v>
      </c>
      <c r="E33" s="67">
        <v>20</v>
      </c>
      <c r="F33" s="180"/>
      <c r="G33" s="181"/>
      <c r="H33" s="47">
        <f t="shared" si="1"/>
        <v>0</v>
      </c>
      <c r="I33" s="100">
        <f t="shared" si="0"/>
        <v>0</v>
      </c>
      <c r="J33" s="50">
        <f t="shared" si="2"/>
        <v>0</v>
      </c>
      <c r="K33" s="191"/>
      <c r="L33" s="192"/>
      <c r="M33" s="193"/>
    </row>
    <row r="34" spans="1:13" x14ac:dyDescent="0.25">
      <c r="A34" s="80" t="s">
        <v>33</v>
      </c>
      <c r="B34" s="35" t="s">
        <v>307</v>
      </c>
      <c r="C34" s="36" t="s">
        <v>8</v>
      </c>
      <c r="D34" s="36" t="s">
        <v>9</v>
      </c>
      <c r="E34" s="67">
        <v>20</v>
      </c>
      <c r="F34" s="180"/>
      <c r="G34" s="181"/>
      <c r="H34" s="47">
        <f t="shared" si="1"/>
        <v>0</v>
      </c>
      <c r="I34" s="100">
        <f t="shared" si="0"/>
        <v>0</v>
      </c>
      <c r="J34" s="50">
        <f t="shared" si="2"/>
        <v>0</v>
      </c>
      <c r="K34" s="191"/>
      <c r="L34" s="192"/>
      <c r="M34" s="193"/>
    </row>
    <row r="35" spans="1:13" ht="25.5" x14ac:dyDescent="0.25">
      <c r="A35" s="80" t="s">
        <v>35</v>
      </c>
      <c r="B35" s="35" t="s">
        <v>777</v>
      </c>
      <c r="C35" s="36" t="s">
        <v>8</v>
      </c>
      <c r="D35" s="36" t="s">
        <v>9</v>
      </c>
      <c r="E35" s="67">
        <v>125</v>
      </c>
      <c r="F35" s="180"/>
      <c r="G35" s="181"/>
      <c r="H35" s="47">
        <f t="shared" si="1"/>
        <v>0</v>
      </c>
      <c r="I35" s="100">
        <f t="shared" si="0"/>
        <v>0</v>
      </c>
      <c r="J35" s="50">
        <f t="shared" si="2"/>
        <v>0</v>
      </c>
      <c r="K35" s="191"/>
      <c r="L35" s="192"/>
      <c r="M35" s="193"/>
    </row>
    <row r="36" spans="1:13" x14ac:dyDescent="0.25">
      <c r="A36" s="80" t="s">
        <v>37</v>
      </c>
      <c r="B36" s="162" t="s">
        <v>309</v>
      </c>
      <c r="C36" s="36" t="s">
        <v>8</v>
      </c>
      <c r="D36" s="36" t="s">
        <v>9</v>
      </c>
      <c r="E36" s="67">
        <v>10</v>
      </c>
      <c r="F36" s="180"/>
      <c r="G36" s="181"/>
      <c r="H36" s="47">
        <f t="shared" si="1"/>
        <v>0</v>
      </c>
      <c r="I36" s="100">
        <f t="shared" si="0"/>
        <v>0</v>
      </c>
      <c r="J36" s="50">
        <f t="shared" si="2"/>
        <v>0</v>
      </c>
      <c r="K36" s="191"/>
      <c r="L36" s="192"/>
      <c r="M36" s="193"/>
    </row>
    <row r="37" spans="1:13" ht="25.5" x14ac:dyDescent="0.25">
      <c r="A37" s="80" t="s">
        <v>38</v>
      </c>
      <c r="B37" s="35" t="s">
        <v>683</v>
      </c>
      <c r="C37" s="36" t="s">
        <v>8</v>
      </c>
      <c r="D37" s="36" t="s">
        <v>9</v>
      </c>
      <c r="E37" s="67">
        <v>130</v>
      </c>
      <c r="F37" s="180"/>
      <c r="G37" s="181"/>
      <c r="H37" s="47">
        <f t="shared" si="1"/>
        <v>0</v>
      </c>
      <c r="I37" s="100">
        <f t="shared" si="0"/>
        <v>0</v>
      </c>
      <c r="J37" s="50">
        <f t="shared" si="2"/>
        <v>0</v>
      </c>
      <c r="K37" s="191"/>
      <c r="L37" s="192"/>
      <c r="M37" s="193"/>
    </row>
    <row r="38" spans="1:13" ht="25.5" x14ac:dyDescent="0.25">
      <c r="A38" s="80" t="s">
        <v>39</v>
      </c>
      <c r="B38" s="58" t="s">
        <v>312</v>
      </c>
      <c r="C38" s="36" t="s">
        <v>8</v>
      </c>
      <c r="D38" s="36" t="s">
        <v>9</v>
      </c>
      <c r="E38" s="67">
        <v>400</v>
      </c>
      <c r="F38" s="180"/>
      <c r="G38" s="181"/>
      <c r="H38" s="47">
        <f t="shared" si="1"/>
        <v>0</v>
      </c>
      <c r="I38" s="100">
        <f t="shared" si="0"/>
        <v>0</v>
      </c>
      <c r="J38" s="50">
        <f t="shared" si="2"/>
        <v>0</v>
      </c>
      <c r="K38" s="191"/>
      <c r="L38" s="192"/>
      <c r="M38" s="193"/>
    </row>
    <row r="39" spans="1:13" x14ac:dyDescent="0.25">
      <c r="A39" s="80" t="s">
        <v>40</v>
      </c>
      <c r="B39" s="35" t="s">
        <v>32</v>
      </c>
      <c r="C39" s="163" t="s">
        <v>8</v>
      </c>
      <c r="D39" s="36" t="s">
        <v>9</v>
      </c>
      <c r="E39" s="67">
        <v>25</v>
      </c>
      <c r="F39" s="180"/>
      <c r="G39" s="181"/>
      <c r="H39" s="47">
        <f t="shared" si="1"/>
        <v>0</v>
      </c>
      <c r="I39" s="100">
        <f t="shared" si="0"/>
        <v>0</v>
      </c>
      <c r="J39" s="50">
        <f t="shared" si="2"/>
        <v>0</v>
      </c>
      <c r="K39" s="191"/>
      <c r="L39" s="192"/>
      <c r="M39" s="193"/>
    </row>
    <row r="40" spans="1:13" ht="25.5" x14ac:dyDescent="0.25">
      <c r="A40" s="80" t="s">
        <v>41</v>
      </c>
      <c r="B40" s="58" t="s">
        <v>36</v>
      </c>
      <c r="C40" s="36" t="s">
        <v>8</v>
      </c>
      <c r="D40" s="36" t="s">
        <v>9</v>
      </c>
      <c r="E40" s="176">
        <v>800</v>
      </c>
      <c r="F40" s="180"/>
      <c r="G40" s="181"/>
      <c r="H40" s="47">
        <f t="shared" si="1"/>
        <v>0</v>
      </c>
      <c r="I40" s="100">
        <f t="shared" si="0"/>
        <v>0</v>
      </c>
      <c r="J40" s="50">
        <f t="shared" si="2"/>
        <v>0</v>
      </c>
      <c r="K40" s="191"/>
      <c r="L40" s="192"/>
      <c r="M40" s="193"/>
    </row>
    <row r="41" spans="1:13" x14ac:dyDescent="0.25">
      <c r="A41" s="80" t="s">
        <v>42</v>
      </c>
      <c r="B41" s="35" t="s">
        <v>300</v>
      </c>
      <c r="C41" s="36" t="s">
        <v>8</v>
      </c>
      <c r="D41" s="36" t="s">
        <v>9</v>
      </c>
      <c r="E41" s="67">
        <v>100</v>
      </c>
      <c r="F41" s="180"/>
      <c r="G41" s="181"/>
      <c r="H41" s="47">
        <f t="shared" si="1"/>
        <v>0</v>
      </c>
      <c r="I41" s="100">
        <f t="shared" si="0"/>
        <v>0</v>
      </c>
      <c r="J41" s="50">
        <f t="shared" si="2"/>
        <v>0</v>
      </c>
      <c r="K41" s="191"/>
      <c r="L41" s="192"/>
      <c r="M41" s="193"/>
    </row>
    <row r="42" spans="1:13" x14ac:dyDescent="0.25">
      <c r="A42" s="80" t="s">
        <v>43</v>
      </c>
      <c r="B42" s="35" t="s">
        <v>301</v>
      </c>
      <c r="C42" s="36" t="s">
        <v>8</v>
      </c>
      <c r="D42" s="36" t="s">
        <v>9</v>
      </c>
      <c r="E42" s="67">
        <v>400</v>
      </c>
      <c r="F42" s="180"/>
      <c r="G42" s="181"/>
      <c r="H42" s="47">
        <f t="shared" si="1"/>
        <v>0</v>
      </c>
      <c r="I42" s="100">
        <f t="shared" si="0"/>
        <v>0</v>
      </c>
      <c r="J42" s="50">
        <f t="shared" si="2"/>
        <v>0</v>
      </c>
      <c r="K42" s="191"/>
      <c r="L42" s="192"/>
      <c r="M42" s="193"/>
    </row>
    <row r="43" spans="1:13" ht="25.5" x14ac:dyDescent="0.25">
      <c r="A43" s="80" t="s">
        <v>45</v>
      </c>
      <c r="B43" s="35" t="s">
        <v>302</v>
      </c>
      <c r="C43" s="36" t="s">
        <v>8</v>
      </c>
      <c r="D43" s="36" t="s">
        <v>9</v>
      </c>
      <c r="E43" s="67">
        <v>750</v>
      </c>
      <c r="F43" s="180"/>
      <c r="G43" s="181"/>
      <c r="H43" s="47">
        <f t="shared" si="1"/>
        <v>0</v>
      </c>
      <c r="I43" s="100">
        <f t="shared" si="0"/>
        <v>0</v>
      </c>
      <c r="J43" s="50">
        <f t="shared" si="2"/>
        <v>0</v>
      </c>
      <c r="K43" s="191"/>
      <c r="L43" s="192"/>
      <c r="M43" s="193"/>
    </row>
    <row r="44" spans="1:13" x14ac:dyDescent="0.25">
      <c r="A44" s="80" t="s">
        <v>47</v>
      </c>
      <c r="B44" s="58" t="s">
        <v>303</v>
      </c>
      <c r="C44" s="36" t="s">
        <v>8</v>
      </c>
      <c r="D44" s="36" t="s">
        <v>9</v>
      </c>
      <c r="E44" s="67">
        <v>100</v>
      </c>
      <c r="F44" s="180"/>
      <c r="G44" s="181"/>
      <c r="H44" s="47">
        <f t="shared" si="1"/>
        <v>0</v>
      </c>
      <c r="I44" s="100">
        <f t="shared" si="0"/>
        <v>0</v>
      </c>
      <c r="J44" s="50">
        <f t="shared" si="2"/>
        <v>0</v>
      </c>
      <c r="K44" s="191"/>
      <c r="L44" s="192"/>
      <c r="M44" s="193"/>
    </row>
    <row r="45" spans="1:13" x14ac:dyDescent="0.25">
      <c r="A45" s="80" t="s">
        <v>48</v>
      </c>
      <c r="B45" s="162" t="s">
        <v>310</v>
      </c>
      <c r="C45" s="36" t="s">
        <v>8</v>
      </c>
      <c r="D45" s="36" t="s">
        <v>9</v>
      </c>
      <c r="E45" s="67">
        <v>50</v>
      </c>
      <c r="F45" s="180"/>
      <c r="G45" s="181"/>
      <c r="H45" s="47">
        <f t="shared" si="1"/>
        <v>0</v>
      </c>
      <c r="I45" s="100">
        <f t="shared" si="0"/>
        <v>0</v>
      </c>
      <c r="J45" s="50">
        <f t="shared" si="2"/>
        <v>0</v>
      </c>
      <c r="K45" s="191"/>
      <c r="L45" s="192"/>
      <c r="M45" s="193"/>
    </row>
    <row r="46" spans="1:13" ht="25.5" x14ac:dyDescent="0.25">
      <c r="A46" s="80" t="s">
        <v>50</v>
      </c>
      <c r="B46" s="35" t="s">
        <v>308</v>
      </c>
      <c r="C46" s="36" t="s">
        <v>8</v>
      </c>
      <c r="D46" s="36" t="s">
        <v>9</v>
      </c>
      <c r="E46" s="67">
        <v>350</v>
      </c>
      <c r="F46" s="180"/>
      <c r="G46" s="181"/>
      <c r="H46" s="47">
        <f t="shared" si="1"/>
        <v>0</v>
      </c>
      <c r="I46" s="100">
        <f t="shared" si="0"/>
        <v>0</v>
      </c>
      <c r="J46" s="50">
        <f t="shared" si="2"/>
        <v>0</v>
      </c>
      <c r="K46" s="191"/>
      <c r="L46" s="192"/>
      <c r="M46" s="193"/>
    </row>
    <row r="47" spans="1:13" ht="15.75" thickBot="1" x14ac:dyDescent="0.3">
      <c r="A47" s="81" t="s">
        <v>185</v>
      </c>
      <c r="B47" s="42" t="s">
        <v>778</v>
      </c>
      <c r="C47" s="25" t="s">
        <v>8</v>
      </c>
      <c r="D47" s="25" t="s">
        <v>9</v>
      </c>
      <c r="E47" s="174">
        <v>30</v>
      </c>
      <c r="F47" s="184"/>
      <c r="G47" s="185"/>
      <c r="H47" s="48">
        <f t="shared" si="1"/>
        <v>0</v>
      </c>
      <c r="I47" s="102">
        <f t="shared" si="0"/>
        <v>0</v>
      </c>
      <c r="J47" s="51">
        <f t="shared" si="2"/>
        <v>0</v>
      </c>
      <c r="K47" s="197"/>
      <c r="L47" s="198"/>
      <c r="M47" s="199"/>
    </row>
    <row r="48" spans="1:13" x14ac:dyDescent="0.25">
      <c r="A48" s="79" t="s">
        <v>186</v>
      </c>
      <c r="B48" s="38" t="s">
        <v>44</v>
      </c>
      <c r="C48" s="39" t="s">
        <v>8</v>
      </c>
      <c r="D48" s="39" t="s">
        <v>9</v>
      </c>
      <c r="E48" s="172">
        <v>500</v>
      </c>
      <c r="F48" s="178"/>
      <c r="G48" s="179"/>
      <c r="H48" s="46">
        <f t="shared" si="1"/>
        <v>0</v>
      </c>
      <c r="I48" s="99">
        <f t="shared" si="0"/>
        <v>0</v>
      </c>
      <c r="J48" s="49">
        <f t="shared" si="2"/>
        <v>0</v>
      </c>
      <c r="K48" s="188"/>
      <c r="L48" s="189"/>
      <c r="M48" s="190"/>
    </row>
    <row r="49" spans="1:13" x14ac:dyDescent="0.25">
      <c r="A49" s="80" t="s">
        <v>250</v>
      </c>
      <c r="B49" s="35" t="s">
        <v>46</v>
      </c>
      <c r="C49" s="36" t="s">
        <v>8</v>
      </c>
      <c r="D49" s="36" t="s">
        <v>9</v>
      </c>
      <c r="E49" s="176">
        <v>80</v>
      </c>
      <c r="F49" s="180"/>
      <c r="G49" s="181"/>
      <c r="H49" s="47">
        <f t="shared" si="1"/>
        <v>0</v>
      </c>
      <c r="I49" s="100">
        <f t="shared" si="0"/>
        <v>0</v>
      </c>
      <c r="J49" s="50">
        <f t="shared" si="2"/>
        <v>0</v>
      </c>
      <c r="K49" s="191"/>
      <c r="L49" s="192"/>
      <c r="M49" s="193"/>
    </row>
    <row r="50" spans="1:13" x14ac:dyDescent="0.25">
      <c r="A50" s="80" t="s">
        <v>251</v>
      </c>
      <c r="B50" s="35" t="s">
        <v>304</v>
      </c>
      <c r="C50" s="36" t="s">
        <v>8</v>
      </c>
      <c r="D50" s="36" t="s">
        <v>9</v>
      </c>
      <c r="E50" s="67">
        <v>50</v>
      </c>
      <c r="F50" s="180"/>
      <c r="G50" s="181"/>
      <c r="H50" s="47">
        <f t="shared" si="1"/>
        <v>0</v>
      </c>
      <c r="I50" s="100">
        <f t="shared" si="0"/>
        <v>0</v>
      </c>
      <c r="J50" s="50">
        <f t="shared" si="2"/>
        <v>0</v>
      </c>
      <c r="K50" s="191"/>
      <c r="L50" s="192"/>
      <c r="M50" s="193"/>
    </row>
    <row r="51" spans="1:13" x14ac:dyDescent="0.25">
      <c r="A51" s="80" t="s">
        <v>252</v>
      </c>
      <c r="B51" s="35" t="s">
        <v>49</v>
      </c>
      <c r="C51" s="36" t="s">
        <v>8</v>
      </c>
      <c r="D51" s="36" t="s">
        <v>9</v>
      </c>
      <c r="E51" s="67">
        <v>50</v>
      </c>
      <c r="F51" s="180"/>
      <c r="G51" s="181"/>
      <c r="H51" s="47">
        <f t="shared" si="1"/>
        <v>0</v>
      </c>
      <c r="I51" s="100">
        <f t="shared" si="0"/>
        <v>0</v>
      </c>
      <c r="J51" s="50">
        <f t="shared" si="2"/>
        <v>0</v>
      </c>
      <c r="K51" s="191"/>
      <c r="L51" s="192"/>
      <c r="M51" s="193"/>
    </row>
    <row r="52" spans="1:13" ht="15.75" thickBot="1" x14ac:dyDescent="0.3">
      <c r="A52" s="81" t="s">
        <v>253</v>
      </c>
      <c r="B52" s="135" t="s">
        <v>305</v>
      </c>
      <c r="C52" s="25" t="s">
        <v>8</v>
      </c>
      <c r="D52" s="25" t="s">
        <v>9</v>
      </c>
      <c r="E52" s="174">
        <v>450</v>
      </c>
      <c r="F52" s="184"/>
      <c r="G52" s="185"/>
      <c r="H52" s="48">
        <f t="shared" si="1"/>
        <v>0</v>
      </c>
      <c r="I52" s="102">
        <f t="shared" si="0"/>
        <v>0</v>
      </c>
      <c r="J52" s="51">
        <f t="shared" si="2"/>
        <v>0</v>
      </c>
      <c r="K52" s="197"/>
      <c r="L52" s="198"/>
      <c r="M52" s="199"/>
    </row>
    <row r="53" spans="1:13" ht="15.75" thickBot="1" x14ac:dyDescent="0.3">
      <c r="A53" s="253" t="s">
        <v>829</v>
      </c>
      <c r="B53" s="254"/>
      <c r="C53" s="254"/>
      <c r="D53" s="254"/>
      <c r="E53" s="254"/>
      <c r="F53" s="254"/>
      <c r="G53" s="254"/>
      <c r="H53" s="87"/>
      <c r="I53" s="88">
        <f>SUM(I14:I52)</f>
        <v>0</v>
      </c>
      <c r="J53" s="88">
        <f>SUM(J14:J52)</f>
        <v>0</v>
      </c>
    </row>
    <row r="54" spans="1:13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257" t="s">
        <v>877</v>
      </c>
      <c r="L54" s="257"/>
      <c r="M54" s="257"/>
    </row>
    <row r="55" spans="1:13" x14ac:dyDescent="0.25">
      <c r="A55" s="15"/>
      <c r="B55" s="170">
        <f>+'REKAP.PREDRAČUNA'!A36</f>
        <v>0</v>
      </c>
      <c r="E55" s="16"/>
      <c r="F55" s="16"/>
      <c r="G55" s="16"/>
      <c r="H55" s="16"/>
      <c r="I55" s="165">
        <f>+'REKAP.PREDRAČUNA'!C36</f>
        <v>0</v>
      </c>
      <c r="J55" s="157"/>
      <c r="K55" s="258" t="s">
        <v>876</v>
      </c>
      <c r="L55" s="258"/>
      <c r="M55" s="258"/>
    </row>
    <row r="56" spans="1:13" x14ac:dyDescent="0.25">
      <c r="A56" s="15"/>
      <c r="B56" t="s">
        <v>478</v>
      </c>
      <c r="E56" s="15"/>
      <c r="F56" s="17"/>
      <c r="G56" s="17"/>
      <c r="H56" s="17"/>
      <c r="I56" t="s">
        <v>479</v>
      </c>
    </row>
    <row r="57" spans="1:13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255"/>
      <c r="L57" s="255"/>
      <c r="M57" s="255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256"/>
      <c r="L58" s="256"/>
      <c r="M58" s="256"/>
    </row>
    <row r="59" spans="1:13" ht="15" customHeight="1" x14ac:dyDescent="0.25">
      <c r="A59" s="3"/>
      <c r="G59" s="3"/>
      <c r="H59" s="3"/>
      <c r="I59" s="3"/>
      <c r="J59" s="3"/>
    </row>
    <row r="60" spans="1:13" x14ac:dyDescent="0.25">
      <c r="A60" s="4"/>
    </row>
    <row r="61" spans="1:13" x14ac:dyDescent="0.25">
      <c r="A61" s="11"/>
      <c r="B61" s="11"/>
      <c r="C61" s="10"/>
      <c r="D61" s="10"/>
      <c r="E61" s="12"/>
      <c r="F61" s="12"/>
      <c r="G61" s="12"/>
      <c r="H61" s="12"/>
      <c r="I61" s="12"/>
      <c r="J61" s="12"/>
    </row>
  </sheetData>
  <sheetProtection algorithmName="SHA-512" hashValue="qYM29eN2p6ks7bFHlyaKwRDEgg/dngM1pQJSM3GmGkXWB2F1Dpt4r4mFXxh7Uug5enbqXr7iug0gy46lAIGPMg==" saltValue="ozAwLtLJby6s5jwldAJuWQ==" spinCount="100000" sheet="1" objects="1" scenarios="1" formatColumns="0" formatRows="0"/>
  <sortState xmlns:xlrd2="http://schemas.microsoft.com/office/spreadsheetml/2017/richdata2" ref="B14:E52">
    <sortCondition ref="B14"/>
  </sortState>
  <mergeCells count="20">
    <mergeCell ref="A5:B5"/>
    <mergeCell ref="G11:G12"/>
    <mergeCell ref="A10:M10"/>
    <mergeCell ref="A7:I7"/>
    <mergeCell ref="A8:I8"/>
    <mergeCell ref="A9:I9"/>
    <mergeCell ref="A53:G53"/>
    <mergeCell ref="K57:M58"/>
    <mergeCell ref="K54:M54"/>
    <mergeCell ref="K55:M55"/>
    <mergeCell ref="K11:K12"/>
    <mergeCell ref="L11:L12"/>
    <mergeCell ref="M11:M12"/>
    <mergeCell ref="J11:J12"/>
    <mergeCell ref="B11:B12"/>
    <mergeCell ref="D11:D12"/>
    <mergeCell ref="F11:F12"/>
    <mergeCell ref="I11:I12"/>
    <mergeCell ref="E11:E12"/>
    <mergeCell ref="A11:A1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apačna vrednost" error="Vpisana je napačna vrednost, ki je ni na seznamu." promptTitle="NAVODILO" prompt="Izberi ustrezno stopnjo DDV" xr:uid="{3763A98D-3F37-48AB-A4DA-4B3FD1BBCCDB}">
          <x14:formula1>
            <xm:f>'STOPNJA DDV'!$G$5:$G$7</xm:f>
          </x14:formula1>
          <xm:sqref>G14:G52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80"/>
  <sheetViews>
    <sheetView zoomScaleNormal="100" workbookViewId="0">
      <selection activeCell="C5" sqref="C5"/>
    </sheetView>
  </sheetViews>
  <sheetFormatPr defaultRowHeight="15" x14ac:dyDescent="0.25"/>
  <cols>
    <col min="1" max="1" width="6" customWidth="1"/>
    <col min="2" max="2" width="30.5703125" customWidth="1"/>
    <col min="3" max="3" width="26.5703125" customWidth="1"/>
    <col min="6" max="7" width="11.7109375" customWidth="1"/>
    <col min="8" max="8" width="9.140625" hidden="1" customWidth="1"/>
    <col min="9" max="9" width="13.5703125" customWidth="1"/>
    <col min="10" max="10" width="11.28515625" customWidth="1"/>
    <col min="11" max="11" width="18.5703125" bestFit="1" customWidth="1"/>
    <col min="12" max="12" width="14.28515625" bestFit="1" customWidth="1"/>
    <col min="13" max="13" width="12.140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15.75" thickBot="1" x14ac:dyDescent="0.3">
      <c r="A4" s="1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x14ac:dyDescent="0.25">
      <c r="A6" s="2"/>
    </row>
    <row r="7" spans="1:13" x14ac:dyDescent="0.25">
      <c r="A7" s="3" t="s">
        <v>839</v>
      </c>
    </row>
    <row r="8" spans="1:13" ht="15.75" thickBot="1" x14ac:dyDescent="0.3">
      <c r="A8" s="3" t="s">
        <v>859</v>
      </c>
    </row>
    <row r="9" spans="1:13" ht="15.75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24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7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39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8"/>
      <c r="J11" s="266"/>
      <c r="K11" s="260"/>
      <c r="L11" s="262"/>
      <c r="M11" s="264"/>
    </row>
    <row r="12" spans="1:13" ht="15.75" thickBot="1" x14ac:dyDescent="0.3">
      <c r="A12" s="14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/>
      <c r="I12" s="107">
        <v>8</v>
      </c>
      <c r="J12" s="14">
        <v>9</v>
      </c>
      <c r="K12" s="43">
        <v>10</v>
      </c>
      <c r="L12" s="14">
        <v>11</v>
      </c>
      <c r="M12" s="14">
        <v>12</v>
      </c>
    </row>
    <row r="13" spans="1:13" x14ac:dyDescent="0.25">
      <c r="A13" s="37" t="s">
        <v>7</v>
      </c>
      <c r="B13" s="38" t="s">
        <v>263</v>
      </c>
      <c r="C13" s="39" t="s">
        <v>264</v>
      </c>
      <c r="D13" s="39" t="s">
        <v>54</v>
      </c>
      <c r="E13" s="39">
        <v>70</v>
      </c>
      <c r="F13" s="178"/>
      <c r="G13" s="211"/>
      <c r="H13" s="44">
        <f>+I13*G13</f>
        <v>0</v>
      </c>
      <c r="I13" s="23">
        <f t="shared" ref="I13:I44" si="0">+F13*E13</f>
        <v>0</v>
      </c>
      <c r="J13" s="23">
        <f>+I13+H13</f>
        <v>0</v>
      </c>
      <c r="K13" s="189"/>
      <c r="L13" s="189"/>
      <c r="M13" s="190"/>
    </row>
    <row r="14" spans="1:13" x14ac:dyDescent="0.25">
      <c r="A14" s="40" t="s">
        <v>10</v>
      </c>
      <c r="B14" s="35" t="s">
        <v>734</v>
      </c>
      <c r="C14" s="36" t="s">
        <v>53</v>
      </c>
      <c r="D14" s="36" t="s">
        <v>54</v>
      </c>
      <c r="E14" s="36">
        <v>5</v>
      </c>
      <c r="F14" s="180"/>
      <c r="G14" s="208"/>
      <c r="H14" s="24">
        <f t="shared" ref="H14:H73" si="1">+I14*G14</f>
        <v>0</v>
      </c>
      <c r="I14" s="59">
        <f t="shared" si="0"/>
        <v>0</v>
      </c>
      <c r="J14" s="59">
        <f t="shared" ref="J14:J73" si="2">+I14+H14</f>
        <v>0</v>
      </c>
      <c r="K14" s="192"/>
      <c r="L14" s="192"/>
      <c r="M14" s="193"/>
    </row>
    <row r="15" spans="1:13" x14ac:dyDescent="0.25">
      <c r="A15" s="40" t="s">
        <v>11</v>
      </c>
      <c r="B15" s="35" t="s">
        <v>470</v>
      </c>
      <c r="C15" s="36" t="s">
        <v>53</v>
      </c>
      <c r="D15" s="36" t="s">
        <v>54</v>
      </c>
      <c r="E15" s="36">
        <v>15</v>
      </c>
      <c r="F15" s="180"/>
      <c r="G15" s="208"/>
      <c r="H15" s="24">
        <f t="shared" si="1"/>
        <v>0</v>
      </c>
      <c r="I15" s="59">
        <f t="shared" si="0"/>
        <v>0</v>
      </c>
      <c r="J15" s="59">
        <f t="shared" si="2"/>
        <v>0</v>
      </c>
      <c r="K15" s="192"/>
      <c r="L15" s="192"/>
      <c r="M15" s="193"/>
    </row>
    <row r="16" spans="1:13" x14ac:dyDescent="0.25">
      <c r="A16" s="40" t="s">
        <v>12</v>
      </c>
      <c r="B16" s="35" t="s">
        <v>638</v>
      </c>
      <c r="C16" s="36" t="s">
        <v>179</v>
      </c>
      <c r="D16" s="36" t="s">
        <v>9</v>
      </c>
      <c r="E16" s="36">
        <v>25</v>
      </c>
      <c r="F16" s="180"/>
      <c r="G16" s="208"/>
      <c r="H16" s="24">
        <f t="shared" si="1"/>
        <v>0</v>
      </c>
      <c r="I16" s="59">
        <f t="shared" si="0"/>
        <v>0</v>
      </c>
      <c r="J16" s="59">
        <f t="shared" si="2"/>
        <v>0</v>
      </c>
      <c r="K16" s="192"/>
      <c r="L16" s="192"/>
      <c r="M16" s="193"/>
    </row>
    <row r="17" spans="1:13" x14ac:dyDescent="0.25">
      <c r="A17" s="40" t="s">
        <v>14</v>
      </c>
      <c r="B17" s="35" t="s">
        <v>639</v>
      </c>
      <c r="C17" s="36" t="s">
        <v>66</v>
      </c>
      <c r="D17" s="36" t="s">
        <v>54</v>
      </c>
      <c r="E17" s="36">
        <v>450</v>
      </c>
      <c r="F17" s="180"/>
      <c r="G17" s="208"/>
      <c r="H17" s="24">
        <f t="shared" si="1"/>
        <v>0</v>
      </c>
      <c r="I17" s="59">
        <f t="shared" si="0"/>
        <v>0</v>
      </c>
      <c r="J17" s="59">
        <f t="shared" si="2"/>
        <v>0</v>
      </c>
      <c r="K17" s="192"/>
      <c r="L17" s="192"/>
      <c r="M17" s="193"/>
    </row>
    <row r="18" spans="1:13" ht="25.5" x14ac:dyDescent="0.25">
      <c r="A18" s="40" t="s">
        <v>15</v>
      </c>
      <c r="B18" s="35" t="s">
        <v>640</v>
      </c>
      <c r="C18" s="36" t="s">
        <v>183</v>
      </c>
      <c r="D18" s="36" t="s">
        <v>54</v>
      </c>
      <c r="E18" s="36">
        <v>300</v>
      </c>
      <c r="F18" s="180"/>
      <c r="G18" s="208"/>
      <c r="H18" s="24">
        <f t="shared" si="1"/>
        <v>0</v>
      </c>
      <c r="I18" s="59">
        <f t="shared" si="0"/>
        <v>0</v>
      </c>
      <c r="J18" s="59">
        <f>+I18+H18</f>
        <v>0</v>
      </c>
      <c r="K18" s="192"/>
      <c r="L18" s="192"/>
      <c r="M18" s="193"/>
    </row>
    <row r="19" spans="1:13" x14ac:dyDescent="0.25">
      <c r="A19" s="40" t="s">
        <v>17</v>
      </c>
      <c r="B19" s="35" t="s">
        <v>731</v>
      </c>
      <c r="C19" s="36" t="s">
        <v>63</v>
      </c>
      <c r="D19" s="36" t="s">
        <v>54</v>
      </c>
      <c r="E19" s="36">
        <v>10</v>
      </c>
      <c r="F19" s="180"/>
      <c r="G19" s="208"/>
      <c r="H19" s="24">
        <f t="shared" si="1"/>
        <v>0</v>
      </c>
      <c r="I19" s="59">
        <f t="shared" si="0"/>
        <v>0</v>
      </c>
      <c r="J19" s="59">
        <f t="shared" si="2"/>
        <v>0</v>
      </c>
      <c r="K19" s="192"/>
      <c r="L19" s="192"/>
      <c r="M19" s="193"/>
    </row>
    <row r="20" spans="1:13" x14ac:dyDescent="0.25">
      <c r="A20" s="40" t="s">
        <v>18</v>
      </c>
      <c r="B20" s="35" t="s">
        <v>641</v>
      </c>
      <c r="C20" s="36" t="s">
        <v>642</v>
      </c>
      <c r="D20" s="36" t="s">
        <v>54</v>
      </c>
      <c r="E20" s="36">
        <v>200</v>
      </c>
      <c r="F20" s="180"/>
      <c r="G20" s="208"/>
      <c r="H20" s="24">
        <f t="shared" si="1"/>
        <v>0</v>
      </c>
      <c r="I20" s="59">
        <f t="shared" si="0"/>
        <v>0</v>
      </c>
      <c r="J20" s="59">
        <f t="shared" si="2"/>
        <v>0</v>
      </c>
      <c r="K20" s="192"/>
      <c r="L20" s="192"/>
      <c r="M20" s="193"/>
    </row>
    <row r="21" spans="1:13" x14ac:dyDescent="0.25">
      <c r="A21" s="40" t="s">
        <v>20</v>
      </c>
      <c r="B21" s="35" t="s">
        <v>643</v>
      </c>
      <c r="C21" s="36" t="s">
        <v>642</v>
      </c>
      <c r="D21" s="36" t="s">
        <v>54</v>
      </c>
      <c r="E21" s="36">
        <v>60</v>
      </c>
      <c r="F21" s="180"/>
      <c r="G21" s="208"/>
      <c r="H21" s="24">
        <f t="shared" si="1"/>
        <v>0</v>
      </c>
      <c r="I21" s="59">
        <f t="shared" si="0"/>
        <v>0</v>
      </c>
      <c r="J21" s="59">
        <f t="shared" si="2"/>
        <v>0</v>
      </c>
      <c r="K21" s="192"/>
      <c r="L21" s="192"/>
      <c r="M21" s="193"/>
    </row>
    <row r="22" spans="1:13" x14ac:dyDescent="0.25">
      <c r="A22" s="40" t="s">
        <v>21</v>
      </c>
      <c r="B22" s="35" t="s">
        <v>644</v>
      </c>
      <c r="C22" s="36" t="s">
        <v>645</v>
      </c>
      <c r="D22" s="36" t="s">
        <v>54</v>
      </c>
      <c r="E22" s="36">
        <v>100</v>
      </c>
      <c r="F22" s="180"/>
      <c r="G22" s="208"/>
      <c r="H22" s="24">
        <f t="shared" si="1"/>
        <v>0</v>
      </c>
      <c r="I22" s="59">
        <f t="shared" si="0"/>
        <v>0</v>
      </c>
      <c r="J22" s="59">
        <f t="shared" si="2"/>
        <v>0</v>
      </c>
      <c r="K22" s="192"/>
      <c r="L22" s="192"/>
      <c r="M22" s="193"/>
    </row>
    <row r="23" spans="1:13" x14ac:dyDescent="0.25">
      <c r="A23" s="40" t="s">
        <v>22</v>
      </c>
      <c r="B23" s="35" t="s">
        <v>646</v>
      </c>
      <c r="C23" s="36" t="s">
        <v>53</v>
      </c>
      <c r="D23" s="36" t="s">
        <v>54</v>
      </c>
      <c r="E23" s="36">
        <v>150</v>
      </c>
      <c r="F23" s="180"/>
      <c r="G23" s="208"/>
      <c r="H23" s="24">
        <f t="shared" si="1"/>
        <v>0</v>
      </c>
      <c r="I23" s="59">
        <f t="shared" si="0"/>
        <v>0</v>
      </c>
      <c r="J23" s="59">
        <f t="shared" si="2"/>
        <v>0</v>
      </c>
      <c r="K23" s="192"/>
      <c r="L23" s="192"/>
      <c r="M23" s="193"/>
    </row>
    <row r="24" spans="1:13" x14ac:dyDescent="0.25">
      <c r="A24" s="40" t="s">
        <v>23</v>
      </c>
      <c r="B24" s="35" t="s">
        <v>266</v>
      </c>
      <c r="C24" s="36" t="s">
        <v>267</v>
      </c>
      <c r="D24" s="36" t="s">
        <v>54</v>
      </c>
      <c r="E24" s="36">
        <v>80</v>
      </c>
      <c r="F24" s="180"/>
      <c r="G24" s="208"/>
      <c r="H24" s="24">
        <f t="shared" si="1"/>
        <v>0</v>
      </c>
      <c r="I24" s="59">
        <f t="shared" si="0"/>
        <v>0</v>
      </c>
      <c r="J24" s="59">
        <f t="shared" si="2"/>
        <v>0</v>
      </c>
      <c r="K24" s="192"/>
      <c r="L24" s="192"/>
      <c r="M24" s="193"/>
    </row>
    <row r="25" spans="1:13" x14ac:dyDescent="0.25">
      <c r="A25" s="40" t="s">
        <v>24</v>
      </c>
      <c r="B25" s="35" t="s">
        <v>268</v>
      </c>
      <c r="C25" s="36" t="s">
        <v>63</v>
      </c>
      <c r="D25" s="36" t="s">
        <v>54</v>
      </c>
      <c r="E25" s="36">
        <v>50</v>
      </c>
      <c r="F25" s="180"/>
      <c r="G25" s="208"/>
      <c r="H25" s="24">
        <f t="shared" si="1"/>
        <v>0</v>
      </c>
      <c r="I25" s="59">
        <f t="shared" si="0"/>
        <v>0</v>
      </c>
      <c r="J25" s="59">
        <f t="shared" si="2"/>
        <v>0</v>
      </c>
      <c r="K25" s="192"/>
      <c r="L25" s="192"/>
      <c r="M25" s="193"/>
    </row>
    <row r="26" spans="1:13" ht="25.5" x14ac:dyDescent="0.25">
      <c r="A26" s="40" t="s">
        <v>25</v>
      </c>
      <c r="B26" s="35" t="s">
        <v>647</v>
      </c>
      <c r="C26" s="36" t="s">
        <v>183</v>
      </c>
      <c r="D26" s="36" t="s">
        <v>54</v>
      </c>
      <c r="E26" s="64">
        <v>1500</v>
      </c>
      <c r="F26" s="180"/>
      <c r="G26" s="208"/>
      <c r="H26" s="24">
        <f t="shared" si="1"/>
        <v>0</v>
      </c>
      <c r="I26" s="59">
        <f t="shared" si="0"/>
        <v>0</v>
      </c>
      <c r="J26" s="59">
        <f t="shared" si="2"/>
        <v>0</v>
      </c>
      <c r="K26" s="192"/>
      <c r="L26" s="192"/>
      <c r="M26" s="193"/>
    </row>
    <row r="27" spans="1:13" ht="25.5" x14ac:dyDescent="0.25">
      <c r="A27" s="40" t="s">
        <v>26</v>
      </c>
      <c r="B27" s="58" t="s">
        <v>648</v>
      </c>
      <c r="C27" s="36" t="s">
        <v>183</v>
      </c>
      <c r="D27" s="36" t="s">
        <v>54</v>
      </c>
      <c r="E27" s="64">
        <v>1500</v>
      </c>
      <c r="F27" s="180"/>
      <c r="G27" s="208"/>
      <c r="H27" s="24">
        <f t="shared" si="1"/>
        <v>0</v>
      </c>
      <c r="I27" s="59">
        <f t="shared" si="0"/>
        <v>0</v>
      </c>
      <c r="J27" s="59">
        <f t="shared" si="2"/>
        <v>0</v>
      </c>
      <c r="K27" s="192"/>
      <c r="L27" s="192"/>
      <c r="M27" s="193"/>
    </row>
    <row r="28" spans="1:13" x14ac:dyDescent="0.25">
      <c r="A28" s="40" t="s">
        <v>27</v>
      </c>
      <c r="B28" s="35" t="s">
        <v>649</v>
      </c>
      <c r="C28" s="36" t="s">
        <v>650</v>
      </c>
      <c r="D28" s="36" t="s">
        <v>54</v>
      </c>
      <c r="E28" s="36">
        <v>20</v>
      </c>
      <c r="F28" s="180"/>
      <c r="G28" s="208"/>
      <c r="H28" s="24">
        <f t="shared" si="1"/>
        <v>0</v>
      </c>
      <c r="I28" s="59">
        <f t="shared" si="0"/>
        <v>0</v>
      </c>
      <c r="J28" s="59">
        <f t="shared" si="2"/>
        <v>0</v>
      </c>
      <c r="K28" s="192"/>
      <c r="L28" s="192"/>
      <c r="M28" s="193"/>
    </row>
    <row r="29" spans="1:13" x14ac:dyDescent="0.25">
      <c r="A29" s="40" t="s">
        <v>28</v>
      </c>
      <c r="B29" s="35" t="s">
        <v>474</v>
      </c>
      <c r="C29" s="36" t="s">
        <v>181</v>
      </c>
      <c r="D29" s="36" t="s">
        <v>54</v>
      </c>
      <c r="E29" s="36">
        <v>60</v>
      </c>
      <c r="F29" s="180"/>
      <c r="G29" s="208"/>
      <c r="H29" s="24">
        <f t="shared" si="1"/>
        <v>0</v>
      </c>
      <c r="I29" s="59">
        <f t="shared" si="0"/>
        <v>0</v>
      </c>
      <c r="J29" s="59">
        <f t="shared" si="2"/>
        <v>0</v>
      </c>
      <c r="K29" s="192"/>
      <c r="L29" s="192"/>
      <c r="M29" s="193"/>
    </row>
    <row r="30" spans="1:13" x14ac:dyDescent="0.25">
      <c r="A30" s="40" t="s">
        <v>29</v>
      </c>
      <c r="B30" s="35" t="s">
        <v>475</v>
      </c>
      <c r="C30" s="36" t="s">
        <v>181</v>
      </c>
      <c r="D30" s="36" t="s">
        <v>54</v>
      </c>
      <c r="E30" s="36">
        <v>20</v>
      </c>
      <c r="F30" s="180"/>
      <c r="G30" s="208"/>
      <c r="H30" s="24">
        <f t="shared" si="1"/>
        <v>0</v>
      </c>
      <c r="I30" s="59">
        <f t="shared" si="0"/>
        <v>0</v>
      </c>
      <c r="J30" s="59">
        <f t="shared" si="2"/>
        <v>0</v>
      </c>
      <c r="K30" s="192"/>
      <c r="L30" s="192"/>
      <c r="M30" s="193"/>
    </row>
    <row r="31" spans="1:13" x14ac:dyDescent="0.25">
      <c r="A31" s="40" t="s">
        <v>30</v>
      </c>
      <c r="B31" s="35" t="s">
        <v>651</v>
      </c>
      <c r="C31" s="36" t="s">
        <v>53</v>
      </c>
      <c r="D31" s="36" t="s">
        <v>54</v>
      </c>
      <c r="E31" s="36">
        <v>100</v>
      </c>
      <c r="F31" s="180"/>
      <c r="G31" s="208"/>
      <c r="H31" s="24">
        <f t="shared" si="1"/>
        <v>0</v>
      </c>
      <c r="I31" s="59">
        <f t="shared" si="0"/>
        <v>0</v>
      </c>
      <c r="J31" s="59">
        <f t="shared" si="2"/>
        <v>0</v>
      </c>
      <c r="K31" s="192"/>
      <c r="L31" s="192"/>
      <c r="M31" s="193"/>
    </row>
    <row r="32" spans="1:13" x14ac:dyDescent="0.25">
      <c r="A32" s="40" t="s">
        <v>31</v>
      </c>
      <c r="B32" s="35" t="s">
        <v>652</v>
      </c>
      <c r="C32" s="36" t="s">
        <v>181</v>
      </c>
      <c r="D32" s="36" t="s">
        <v>54</v>
      </c>
      <c r="E32" s="36">
        <v>80</v>
      </c>
      <c r="F32" s="180"/>
      <c r="G32" s="208"/>
      <c r="H32" s="24">
        <f t="shared" si="1"/>
        <v>0</v>
      </c>
      <c r="I32" s="59">
        <f t="shared" si="0"/>
        <v>0</v>
      </c>
      <c r="J32" s="59">
        <f t="shared" si="2"/>
        <v>0</v>
      </c>
      <c r="K32" s="192"/>
      <c r="L32" s="192"/>
      <c r="M32" s="193"/>
    </row>
    <row r="33" spans="1:13" x14ac:dyDescent="0.25">
      <c r="A33" s="40" t="s">
        <v>33</v>
      </c>
      <c r="B33" s="35" t="s">
        <v>269</v>
      </c>
      <c r="C33" s="36" t="s">
        <v>181</v>
      </c>
      <c r="D33" s="36" t="s">
        <v>54</v>
      </c>
      <c r="E33" s="36">
        <v>120</v>
      </c>
      <c r="F33" s="180"/>
      <c r="G33" s="208"/>
      <c r="H33" s="24">
        <f t="shared" si="1"/>
        <v>0</v>
      </c>
      <c r="I33" s="59">
        <f t="shared" si="0"/>
        <v>0</v>
      </c>
      <c r="J33" s="59">
        <f t="shared" si="2"/>
        <v>0</v>
      </c>
      <c r="K33" s="192"/>
      <c r="L33" s="192"/>
      <c r="M33" s="193"/>
    </row>
    <row r="34" spans="1:13" x14ac:dyDescent="0.25">
      <c r="A34" s="40" t="s">
        <v>35</v>
      </c>
      <c r="B34" s="35" t="s">
        <v>653</v>
      </c>
      <c r="C34" s="36" t="s">
        <v>183</v>
      </c>
      <c r="D34" s="36" t="s">
        <v>54</v>
      </c>
      <c r="E34" s="36">
        <v>20</v>
      </c>
      <c r="F34" s="180"/>
      <c r="G34" s="208"/>
      <c r="H34" s="24">
        <f t="shared" si="1"/>
        <v>0</v>
      </c>
      <c r="I34" s="59">
        <f t="shared" si="0"/>
        <v>0</v>
      </c>
      <c r="J34" s="59">
        <f t="shared" si="2"/>
        <v>0</v>
      </c>
      <c r="K34" s="192"/>
      <c r="L34" s="192"/>
      <c r="M34" s="193"/>
    </row>
    <row r="35" spans="1:13" x14ac:dyDescent="0.25">
      <c r="A35" s="40" t="s">
        <v>37</v>
      </c>
      <c r="B35" s="35" t="s">
        <v>654</v>
      </c>
      <c r="C35" s="36" t="s">
        <v>53</v>
      </c>
      <c r="D35" s="36" t="s">
        <v>54</v>
      </c>
      <c r="E35" s="36">
        <v>90</v>
      </c>
      <c r="F35" s="180"/>
      <c r="G35" s="208"/>
      <c r="H35" s="24">
        <f t="shared" si="1"/>
        <v>0</v>
      </c>
      <c r="I35" s="59">
        <f t="shared" si="0"/>
        <v>0</v>
      </c>
      <c r="J35" s="59">
        <f t="shared" si="2"/>
        <v>0</v>
      </c>
      <c r="K35" s="192"/>
      <c r="L35" s="192"/>
      <c r="M35" s="193"/>
    </row>
    <row r="36" spans="1:13" x14ac:dyDescent="0.25">
      <c r="A36" s="40" t="s">
        <v>38</v>
      </c>
      <c r="B36" s="35" t="s">
        <v>655</v>
      </c>
      <c r="C36" s="36" t="s">
        <v>53</v>
      </c>
      <c r="D36" s="36" t="s">
        <v>54</v>
      </c>
      <c r="E36" s="36">
        <v>50</v>
      </c>
      <c r="F36" s="180"/>
      <c r="G36" s="208"/>
      <c r="H36" s="24">
        <f t="shared" si="1"/>
        <v>0</v>
      </c>
      <c r="I36" s="59">
        <f t="shared" si="0"/>
        <v>0</v>
      </c>
      <c r="J36" s="59">
        <f t="shared" si="2"/>
        <v>0</v>
      </c>
      <c r="K36" s="192"/>
      <c r="L36" s="192"/>
      <c r="M36" s="193"/>
    </row>
    <row r="37" spans="1:13" ht="25.5" x14ac:dyDescent="0.25">
      <c r="A37" s="40" t="s">
        <v>39</v>
      </c>
      <c r="B37" s="35" t="s">
        <v>656</v>
      </c>
      <c r="C37" s="36" t="s">
        <v>183</v>
      </c>
      <c r="D37" s="36" t="s">
        <v>54</v>
      </c>
      <c r="E37" s="36">
        <v>350</v>
      </c>
      <c r="F37" s="180"/>
      <c r="G37" s="208"/>
      <c r="H37" s="24">
        <f t="shared" si="1"/>
        <v>0</v>
      </c>
      <c r="I37" s="59">
        <f t="shared" si="0"/>
        <v>0</v>
      </c>
      <c r="J37" s="59">
        <f t="shared" si="2"/>
        <v>0</v>
      </c>
      <c r="K37" s="192"/>
      <c r="L37" s="192"/>
      <c r="M37" s="193"/>
    </row>
    <row r="38" spans="1:13" x14ac:dyDescent="0.25">
      <c r="A38" s="40" t="s">
        <v>40</v>
      </c>
      <c r="B38" s="35" t="s">
        <v>657</v>
      </c>
      <c r="C38" s="36" t="s">
        <v>597</v>
      </c>
      <c r="D38" s="36" t="s">
        <v>54</v>
      </c>
      <c r="E38" s="36">
        <v>90</v>
      </c>
      <c r="F38" s="180"/>
      <c r="G38" s="208"/>
      <c r="H38" s="24">
        <f t="shared" si="1"/>
        <v>0</v>
      </c>
      <c r="I38" s="59">
        <f t="shared" si="0"/>
        <v>0</v>
      </c>
      <c r="J38" s="59">
        <f t="shared" si="2"/>
        <v>0</v>
      </c>
      <c r="K38" s="192"/>
      <c r="L38" s="192"/>
      <c r="M38" s="193"/>
    </row>
    <row r="39" spans="1:13" x14ac:dyDescent="0.25">
      <c r="A39" s="40" t="s">
        <v>41</v>
      </c>
      <c r="B39" s="35" t="s">
        <v>658</v>
      </c>
      <c r="C39" s="36" t="s">
        <v>65</v>
      </c>
      <c r="D39" s="36" t="s">
        <v>54</v>
      </c>
      <c r="E39" s="36">
        <v>20</v>
      </c>
      <c r="F39" s="180"/>
      <c r="G39" s="208"/>
      <c r="H39" s="24">
        <f t="shared" si="1"/>
        <v>0</v>
      </c>
      <c r="I39" s="59">
        <f t="shared" si="0"/>
        <v>0</v>
      </c>
      <c r="J39" s="59">
        <f t="shared" si="2"/>
        <v>0</v>
      </c>
      <c r="K39" s="192"/>
      <c r="L39" s="192"/>
      <c r="M39" s="193"/>
    </row>
    <row r="40" spans="1:13" x14ac:dyDescent="0.25">
      <c r="A40" s="40" t="s">
        <v>42</v>
      </c>
      <c r="B40" s="35" t="s">
        <v>659</v>
      </c>
      <c r="C40" s="36" t="s">
        <v>53</v>
      </c>
      <c r="D40" s="36" t="s">
        <v>54</v>
      </c>
      <c r="E40" s="36">
        <v>20</v>
      </c>
      <c r="F40" s="180"/>
      <c r="G40" s="208"/>
      <c r="H40" s="24">
        <f t="shared" si="1"/>
        <v>0</v>
      </c>
      <c r="I40" s="59">
        <f t="shared" si="0"/>
        <v>0</v>
      </c>
      <c r="J40" s="59">
        <f t="shared" si="2"/>
        <v>0</v>
      </c>
      <c r="K40" s="192"/>
      <c r="L40" s="192"/>
      <c r="M40" s="193"/>
    </row>
    <row r="41" spans="1:13" ht="25.5" x14ac:dyDescent="0.25">
      <c r="A41" s="40" t="s">
        <v>43</v>
      </c>
      <c r="B41" s="35" t="s">
        <v>660</v>
      </c>
      <c r="C41" s="36" t="s">
        <v>53</v>
      </c>
      <c r="D41" s="36" t="s">
        <v>54</v>
      </c>
      <c r="E41" s="36">
        <v>5</v>
      </c>
      <c r="F41" s="180"/>
      <c r="G41" s="208"/>
      <c r="H41" s="24">
        <f t="shared" si="1"/>
        <v>0</v>
      </c>
      <c r="I41" s="59">
        <f t="shared" si="0"/>
        <v>0</v>
      </c>
      <c r="J41" s="59">
        <f t="shared" si="2"/>
        <v>0</v>
      </c>
      <c r="K41" s="192"/>
      <c r="L41" s="192"/>
      <c r="M41" s="193"/>
    </row>
    <row r="42" spans="1:13" x14ac:dyDescent="0.25">
      <c r="A42" s="40" t="s">
        <v>45</v>
      </c>
      <c r="B42" s="35" t="s">
        <v>661</v>
      </c>
      <c r="C42" s="36" t="s">
        <v>606</v>
      </c>
      <c r="D42" s="36" t="s">
        <v>54</v>
      </c>
      <c r="E42" s="36">
        <v>250</v>
      </c>
      <c r="F42" s="180"/>
      <c r="G42" s="208"/>
      <c r="H42" s="24">
        <f t="shared" si="1"/>
        <v>0</v>
      </c>
      <c r="I42" s="59">
        <f t="shared" si="0"/>
        <v>0</v>
      </c>
      <c r="J42" s="59">
        <f t="shared" si="2"/>
        <v>0</v>
      </c>
      <c r="K42" s="192"/>
      <c r="L42" s="192"/>
      <c r="M42" s="193"/>
    </row>
    <row r="43" spans="1:13" x14ac:dyDescent="0.25">
      <c r="A43" s="40" t="s">
        <v>47</v>
      </c>
      <c r="B43" s="35" t="s">
        <v>732</v>
      </c>
      <c r="C43" s="36" t="s">
        <v>179</v>
      </c>
      <c r="D43" s="36" t="s">
        <v>54</v>
      </c>
      <c r="E43" s="36">
        <v>10</v>
      </c>
      <c r="F43" s="180"/>
      <c r="G43" s="208"/>
      <c r="H43" s="24">
        <f t="shared" si="1"/>
        <v>0</v>
      </c>
      <c r="I43" s="59">
        <f t="shared" si="0"/>
        <v>0</v>
      </c>
      <c r="J43" s="59">
        <f t="shared" si="2"/>
        <v>0</v>
      </c>
      <c r="K43" s="192"/>
      <c r="L43" s="192"/>
      <c r="M43" s="193"/>
    </row>
    <row r="44" spans="1:13" x14ac:dyDescent="0.25">
      <c r="A44" s="40" t="s">
        <v>48</v>
      </c>
      <c r="B44" s="35" t="s">
        <v>662</v>
      </c>
      <c r="C44" s="36" t="s">
        <v>179</v>
      </c>
      <c r="D44" s="36" t="s">
        <v>9</v>
      </c>
      <c r="E44" s="36">
        <v>40</v>
      </c>
      <c r="F44" s="180"/>
      <c r="G44" s="208"/>
      <c r="H44" s="24">
        <f t="shared" si="1"/>
        <v>0</v>
      </c>
      <c r="I44" s="59">
        <f t="shared" si="0"/>
        <v>0</v>
      </c>
      <c r="J44" s="59">
        <f t="shared" si="2"/>
        <v>0</v>
      </c>
      <c r="K44" s="192"/>
      <c r="L44" s="192"/>
      <c r="M44" s="193"/>
    </row>
    <row r="45" spans="1:13" x14ac:dyDescent="0.25">
      <c r="A45" s="40" t="s">
        <v>50</v>
      </c>
      <c r="B45" s="35" t="s">
        <v>663</v>
      </c>
      <c r="C45" s="36" t="s">
        <v>116</v>
      </c>
      <c r="D45" s="36" t="s">
        <v>54</v>
      </c>
      <c r="E45" s="64">
        <v>1000</v>
      </c>
      <c r="F45" s="180"/>
      <c r="G45" s="208"/>
      <c r="H45" s="24">
        <f t="shared" si="1"/>
        <v>0</v>
      </c>
      <c r="I45" s="59">
        <f t="shared" ref="I45:I73" si="3">+F45*E45</f>
        <v>0</v>
      </c>
      <c r="J45" s="59">
        <f t="shared" si="2"/>
        <v>0</v>
      </c>
      <c r="K45" s="192"/>
      <c r="L45" s="192"/>
      <c r="M45" s="193"/>
    </row>
    <row r="46" spans="1:13" x14ac:dyDescent="0.25">
      <c r="A46" s="40" t="s">
        <v>185</v>
      </c>
      <c r="B46" s="35" t="s">
        <v>664</v>
      </c>
      <c r="C46" s="36" t="s">
        <v>248</v>
      </c>
      <c r="D46" s="36" t="s">
        <v>54</v>
      </c>
      <c r="E46" s="36">
        <v>75</v>
      </c>
      <c r="F46" s="180"/>
      <c r="G46" s="208"/>
      <c r="H46" s="24">
        <f t="shared" si="1"/>
        <v>0</v>
      </c>
      <c r="I46" s="59">
        <f t="shared" si="3"/>
        <v>0</v>
      </c>
      <c r="J46" s="59">
        <f t="shared" si="2"/>
        <v>0</v>
      </c>
      <c r="K46" s="192"/>
      <c r="L46" s="192"/>
      <c r="M46" s="193"/>
    </row>
    <row r="47" spans="1:13" x14ac:dyDescent="0.25">
      <c r="A47" s="40" t="s">
        <v>186</v>
      </c>
      <c r="B47" s="35" t="s">
        <v>665</v>
      </c>
      <c r="C47" s="36" t="s">
        <v>666</v>
      </c>
      <c r="D47" s="36" t="s">
        <v>54</v>
      </c>
      <c r="E47" s="36">
        <v>20</v>
      </c>
      <c r="F47" s="180"/>
      <c r="G47" s="208"/>
      <c r="H47" s="24">
        <f t="shared" si="1"/>
        <v>0</v>
      </c>
      <c r="I47" s="59">
        <f t="shared" si="3"/>
        <v>0</v>
      </c>
      <c r="J47" s="59">
        <f t="shared" si="2"/>
        <v>0</v>
      </c>
      <c r="K47" s="192"/>
      <c r="L47" s="192"/>
      <c r="M47" s="193"/>
    </row>
    <row r="48" spans="1:13" x14ac:dyDescent="0.25">
      <c r="A48" s="40" t="s">
        <v>250</v>
      </c>
      <c r="B48" s="35" t="s">
        <v>667</v>
      </c>
      <c r="C48" s="36" t="s">
        <v>181</v>
      </c>
      <c r="D48" s="36" t="s">
        <v>54</v>
      </c>
      <c r="E48" s="36">
        <v>50</v>
      </c>
      <c r="F48" s="180"/>
      <c r="G48" s="208"/>
      <c r="H48" s="24">
        <f t="shared" si="1"/>
        <v>0</v>
      </c>
      <c r="I48" s="59">
        <f t="shared" si="3"/>
        <v>0</v>
      </c>
      <c r="J48" s="59">
        <f t="shared" si="2"/>
        <v>0</v>
      </c>
      <c r="K48" s="192"/>
      <c r="L48" s="192"/>
      <c r="M48" s="193"/>
    </row>
    <row r="49" spans="1:13" x14ac:dyDescent="0.25">
      <c r="A49" s="40" t="s">
        <v>251</v>
      </c>
      <c r="B49" s="35" t="s">
        <v>270</v>
      </c>
      <c r="C49" s="36" t="s">
        <v>183</v>
      </c>
      <c r="D49" s="36" t="s">
        <v>54</v>
      </c>
      <c r="E49" s="36">
        <v>20</v>
      </c>
      <c r="F49" s="180"/>
      <c r="G49" s="208"/>
      <c r="H49" s="24">
        <f t="shared" si="1"/>
        <v>0</v>
      </c>
      <c r="I49" s="59">
        <f t="shared" si="3"/>
        <v>0</v>
      </c>
      <c r="J49" s="59">
        <f t="shared" si="2"/>
        <v>0</v>
      </c>
      <c r="K49" s="192"/>
      <c r="L49" s="192"/>
      <c r="M49" s="193"/>
    </row>
    <row r="50" spans="1:13" x14ac:dyDescent="0.25">
      <c r="A50" s="40" t="s">
        <v>252</v>
      </c>
      <c r="B50" s="35" t="s">
        <v>733</v>
      </c>
      <c r="C50" s="36" t="s">
        <v>63</v>
      </c>
      <c r="D50" s="36" t="s">
        <v>54</v>
      </c>
      <c r="E50" s="36">
        <v>3</v>
      </c>
      <c r="F50" s="180"/>
      <c r="G50" s="208"/>
      <c r="H50" s="24">
        <f t="shared" si="1"/>
        <v>0</v>
      </c>
      <c r="I50" s="59">
        <f t="shared" si="3"/>
        <v>0</v>
      </c>
      <c r="J50" s="59">
        <f t="shared" si="2"/>
        <v>0</v>
      </c>
      <c r="K50" s="192"/>
      <c r="L50" s="192"/>
      <c r="M50" s="193"/>
    </row>
    <row r="51" spans="1:13" ht="25.5" x14ac:dyDescent="0.25">
      <c r="A51" s="40" t="s">
        <v>253</v>
      </c>
      <c r="B51" s="35" t="s">
        <v>668</v>
      </c>
      <c r="C51" s="36" t="s">
        <v>63</v>
      </c>
      <c r="D51" s="36" t="s">
        <v>54</v>
      </c>
      <c r="E51" s="64">
        <v>500</v>
      </c>
      <c r="F51" s="180"/>
      <c r="G51" s="208"/>
      <c r="H51" s="24">
        <f t="shared" si="1"/>
        <v>0</v>
      </c>
      <c r="I51" s="59">
        <f t="shared" si="3"/>
        <v>0</v>
      </c>
      <c r="J51" s="59">
        <f t="shared" si="2"/>
        <v>0</v>
      </c>
      <c r="K51" s="192"/>
      <c r="L51" s="192"/>
      <c r="M51" s="193"/>
    </row>
    <row r="52" spans="1:13" ht="25.5" x14ac:dyDescent="0.25">
      <c r="A52" s="40" t="s">
        <v>255</v>
      </c>
      <c r="B52" s="35" t="s">
        <v>669</v>
      </c>
      <c r="C52" s="36" t="s">
        <v>183</v>
      </c>
      <c r="D52" s="36" t="s">
        <v>54</v>
      </c>
      <c r="E52" s="36">
        <v>250</v>
      </c>
      <c r="F52" s="180"/>
      <c r="G52" s="208"/>
      <c r="H52" s="24">
        <f t="shared" si="1"/>
        <v>0</v>
      </c>
      <c r="I52" s="59">
        <f t="shared" si="3"/>
        <v>0</v>
      </c>
      <c r="J52" s="59">
        <f t="shared" si="2"/>
        <v>0</v>
      </c>
      <c r="K52" s="192"/>
      <c r="L52" s="192"/>
      <c r="M52" s="193"/>
    </row>
    <row r="53" spans="1:13" x14ac:dyDescent="0.25">
      <c r="A53" s="40" t="s">
        <v>256</v>
      </c>
      <c r="B53" s="35" t="s">
        <v>469</v>
      </c>
      <c r="C53" s="36" t="s">
        <v>183</v>
      </c>
      <c r="D53" s="36" t="s">
        <v>54</v>
      </c>
      <c r="E53" s="36">
        <v>5</v>
      </c>
      <c r="F53" s="180"/>
      <c r="G53" s="208"/>
      <c r="H53" s="24">
        <f t="shared" si="1"/>
        <v>0</v>
      </c>
      <c r="I53" s="59">
        <f t="shared" si="3"/>
        <v>0</v>
      </c>
      <c r="J53" s="59">
        <f t="shared" si="2"/>
        <v>0</v>
      </c>
      <c r="K53" s="192"/>
      <c r="L53" s="192"/>
      <c r="M53" s="193"/>
    </row>
    <row r="54" spans="1:13" x14ac:dyDescent="0.25">
      <c r="A54" s="40" t="s">
        <v>257</v>
      </c>
      <c r="B54" s="35" t="s">
        <v>670</v>
      </c>
      <c r="C54" s="36" t="s">
        <v>671</v>
      </c>
      <c r="D54" s="36" t="s">
        <v>54</v>
      </c>
      <c r="E54" s="36">
        <v>10</v>
      </c>
      <c r="F54" s="180"/>
      <c r="G54" s="208"/>
      <c r="H54" s="24">
        <f t="shared" si="1"/>
        <v>0</v>
      </c>
      <c r="I54" s="59">
        <f t="shared" si="3"/>
        <v>0</v>
      </c>
      <c r="J54" s="59">
        <f t="shared" si="2"/>
        <v>0</v>
      </c>
      <c r="K54" s="192"/>
      <c r="L54" s="192"/>
      <c r="M54" s="193"/>
    </row>
    <row r="55" spans="1:13" x14ac:dyDescent="0.25">
      <c r="A55" s="40" t="s">
        <v>258</v>
      </c>
      <c r="B55" s="35" t="s">
        <v>672</v>
      </c>
      <c r="C55" s="36" t="s">
        <v>181</v>
      </c>
      <c r="D55" s="36" t="s">
        <v>54</v>
      </c>
      <c r="E55" s="36">
        <v>100</v>
      </c>
      <c r="F55" s="180"/>
      <c r="G55" s="208"/>
      <c r="H55" s="24">
        <f t="shared" si="1"/>
        <v>0</v>
      </c>
      <c r="I55" s="59">
        <f t="shared" si="3"/>
        <v>0</v>
      </c>
      <c r="J55" s="59">
        <f t="shared" si="2"/>
        <v>0</v>
      </c>
      <c r="K55" s="192"/>
      <c r="L55" s="192"/>
      <c r="M55" s="193"/>
    </row>
    <row r="56" spans="1:13" x14ac:dyDescent="0.25">
      <c r="A56" s="40" t="s">
        <v>259</v>
      </c>
      <c r="B56" s="35" t="s">
        <v>673</v>
      </c>
      <c r="C56" s="36" t="s">
        <v>53</v>
      </c>
      <c r="D56" s="36" t="s">
        <v>54</v>
      </c>
      <c r="E56" s="36">
        <v>150</v>
      </c>
      <c r="F56" s="180"/>
      <c r="G56" s="208"/>
      <c r="H56" s="24">
        <f t="shared" si="1"/>
        <v>0</v>
      </c>
      <c r="I56" s="59">
        <f t="shared" si="3"/>
        <v>0</v>
      </c>
      <c r="J56" s="59">
        <f t="shared" si="2"/>
        <v>0</v>
      </c>
      <c r="K56" s="192"/>
      <c r="L56" s="192"/>
      <c r="M56" s="193"/>
    </row>
    <row r="57" spans="1:13" x14ac:dyDescent="0.25">
      <c r="A57" s="40" t="s">
        <v>260</v>
      </c>
      <c r="B57" s="35" t="s">
        <v>473</v>
      </c>
      <c r="C57" s="36" t="s">
        <v>265</v>
      </c>
      <c r="D57" s="36" t="s">
        <v>54</v>
      </c>
      <c r="E57" s="64">
        <v>1200</v>
      </c>
      <c r="F57" s="180"/>
      <c r="G57" s="208"/>
      <c r="H57" s="24">
        <f t="shared" si="1"/>
        <v>0</v>
      </c>
      <c r="I57" s="59">
        <f t="shared" si="3"/>
        <v>0</v>
      </c>
      <c r="J57" s="59">
        <f t="shared" si="2"/>
        <v>0</v>
      </c>
      <c r="K57" s="192"/>
      <c r="L57" s="192"/>
      <c r="M57" s="193"/>
    </row>
    <row r="58" spans="1:13" x14ac:dyDescent="0.25">
      <c r="A58" s="40" t="s">
        <v>261</v>
      </c>
      <c r="B58" s="35" t="s">
        <v>471</v>
      </c>
      <c r="C58" s="36" t="s">
        <v>265</v>
      </c>
      <c r="D58" s="36" t="s">
        <v>54</v>
      </c>
      <c r="E58" s="64">
        <v>600</v>
      </c>
      <c r="F58" s="180"/>
      <c r="G58" s="208"/>
      <c r="H58" s="24">
        <f t="shared" si="1"/>
        <v>0</v>
      </c>
      <c r="I58" s="59">
        <f t="shared" si="3"/>
        <v>0</v>
      </c>
      <c r="J58" s="59">
        <f t="shared" si="2"/>
        <v>0</v>
      </c>
      <c r="K58" s="192"/>
      <c r="L58" s="192"/>
      <c r="M58" s="193"/>
    </row>
    <row r="59" spans="1:13" x14ac:dyDescent="0.25">
      <c r="A59" s="40" t="s">
        <v>262</v>
      </c>
      <c r="B59" s="35" t="s">
        <v>472</v>
      </c>
      <c r="C59" s="36" t="s">
        <v>265</v>
      </c>
      <c r="D59" s="36" t="s">
        <v>54</v>
      </c>
      <c r="E59" s="64">
        <v>600</v>
      </c>
      <c r="F59" s="180"/>
      <c r="G59" s="208"/>
      <c r="H59" s="24">
        <f t="shared" si="1"/>
        <v>0</v>
      </c>
      <c r="I59" s="59">
        <f t="shared" si="3"/>
        <v>0</v>
      </c>
      <c r="J59" s="59">
        <f t="shared" si="2"/>
        <v>0</v>
      </c>
      <c r="K59" s="192"/>
      <c r="L59" s="192"/>
      <c r="M59" s="193"/>
    </row>
    <row r="60" spans="1:13" x14ac:dyDescent="0.25">
      <c r="A60" s="40" t="s">
        <v>359</v>
      </c>
      <c r="B60" s="35" t="s">
        <v>674</v>
      </c>
      <c r="C60" s="36" t="s">
        <v>631</v>
      </c>
      <c r="D60" s="36" t="s">
        <v>54</v>
      </c>
      <c r="E60" s="36">
        <v>40</v>
      </c>
      <c r="F60" s="180"/>
      <c r="G60" s="208"/>
      <c r="H60" s="24">
        <f t="shared" si="1"/>
        <v>0</v>
      </c>
      <c r="I60" s="59">
        <f t="shared" si="3"/>
        <v>0</v>
      </c>
      <c r="J60" s="59">
        <f t="shared" si="2"/>
        <v>0</v>
      </c>
      <c r="K60" s="192"/>
      <c r="L60" s="192"/>
      <c r="M60" s="193"/>
    </row>
    <row r="61" spans="1:13" x14ac:dyDescent="0.25">
      <c r="A61" s="40" t="s">
        <v>360</v>
      </c>
      <c r="B61" s="35" t="s">
        <v>735</v>
      </c>
      <c r="C61" s="36" t="s">
        <v>53</v>
      </c>
      <c r="D61" s="36" t="s">
        <v>54</v>
      </c>
      <c r="E61" s="36">
        <v>10</v>
      </c>
      <c r="F61" s="180"/>
      <c r="G61" s="208"/>
      <c r="H61" s="24">
        <f t="shared" si="1"/>
        <v>0</v>
      </c>
      <c r="I61" s="59">
        <f t="shared" si="3"/>
        <v>0</v>
      </c>
      <c r="J61" s="59">
        <f t="shared" si="2"/>
        <v>0</v>
      </c>
      <c r="K61" s="192"/>
      <c r="L61" s="192"/>
      <c r="M61" s="193"/>
    </row>
    <row r="62" spans="1:13" x14ac:dyDescent="0.25">
      <c r="A62" s="40" t="s">
        <v>381</v>
      </c>
      <c r="B62" s="35" t="s">
        <v>675</v>
      </c>
      <c r="C62" s="36" t="s">
        <v>271</v>
      </c>
      <c r="D62" s="36" t="s">
        <v>54</v>
      </c>
      <c r="E62" s="36">
        <v>100</v>
      </c>
      <c r="F62" s="180"/>
      <c r="G62" s="208"/>
      <c r="H62" s="24">
        <f t="shared" si="1"/>
        <v>0</v>
      </c>
      <c r="I62" s="59">
        <f t="shared" si="3"/>
        <v>0</v>
      </c>
      <c r="J62" s="59">
        <f t="shared" si="2"/>
        <v>0</v>
      </c>
      <c r="K62" s="192"/>
      <c r="L62" s="192"/>
      <c r="M62" s="193"/>
    </row>
    <row r="63" spans="1:13" x14ac:dyDescent="0.25">
      <c r="A63" s="40" t="s">
        <v>382</v>
      </c>
      <c r="B63" s="35" t="s">
        <v>676</v>
      </c>
      <c r="C63" s="36" t="s">
        <v>522</v>
      </c>
      <c r="D63" s="36" t="s">
        <v>554</v>
      </c>
      <c r="E63" s="36">
        <v>26</v>
      </c>
      <c r="F63" s="180"/>
      <c r="G63" s="208"/>
      <c r="H63" s="24">
        <f t="shared" si="1"/>
        <v>0</v>
      </c>
      <c r="I63" s="59">
        <f t="shared" si="3"/>
        <v>0</v>
      </c>
      <c r="J63" s="59">
        <f t="shared" si="2"/>
        <v>0</v>
      </c>
      <c r="K63" s="192"/>
      <c r="L63" s="192"/>
      <c r="M63" s="193"/>
    </row>
    <row r="64" spans="1:13" x14ac:dyDescent="0.25">
      <c r="A64" s="40" t="s">
        <v>383</v>
      </c>
      <c r="B64" s="35" t="s">
        <v>677</v>
      </c>
      <c r="C64" s="36" t="s">
        <v>181</v>
      </c>
      <c r="D64" s="36" t="s">
        <v>54</v>
      </c>
      <c r="E64" s="36">
        <v>60</v>
      </c>
      <c r="F64" s="180"/>
      <c r="G64" s="208"/>
      <c r="H64" s="24">
        <f t="shared" si="1"/>
        <v>0</v>
      </c>
      <c r="I64" s="59">
        <f t="shared" si="3"/>
        <v>0</v>
      </c>
      <c r="J64" s="59">
        <f t="shared" si="2"/>
        <v>0</v>
      </c>
      <c r="K64" s="192"/>
      <c r="L64" s="192"/>
      <c r="M64" s="193"/>
    </row>
    <row r="65" spans="1:13" x14ac:dyDescent="0.25">
      <c r="A65" s="40" t="s">
        <v>384</v>
      </c>
      <c r="B65" s="35" t="s">
        <v>678</v>
      </c>
      <c r="C65" s="36" t="s">
        <v>242</v>
      </c>
      <c r="D65" s="36" t="s">
        <v>54</v>
      </c>
      <c r="E65" s="64">
        <v>1200</v>
      </c>
      <c r="F65" s="180"/>
      <c r="G65" s="208"/>
      <c r="H65" s="24">
        <f t="shared" si="1"/>
        <v>0</v>
      </c>
      <c r="I65" s="59">
        <f t="shared" si="3"/>
        <v>0</v>
      </c>
      <c r="J65" s="59">
        <f t="shared" si="2"/>
        <v>0</v>
      </c>
      <c r="K65" s="192"/>
      <c r="L65" s="192"/>
      <c r="M65" s="193"/>
    </row>
    <row r="66" spans="1:13" ht="25.5" x14ac:dyDescent="0.25">
      <c r="A66" s="40" t="s">
        <v>483</v>
      </c>
      <c r="B66" s="35" t="s">
        <v>851</v>
      </c>
      <c r="C66" s="36" t="s">
        <v>101</v>
      </c>
      <c r="D66" s="36" t="s">
        <v>54</v>
      </c>
      <c r="E66" s="64">
        <v>10</v>
      </c>
      <c r="F66" s="180"/>
      <c r="G66" s="208"/>
      <c r="H66" s="24">
        <f t="shared" si="1"/>
        <v>0</v>
      </c>
      <c r="I66" s="59">
        <f t="shared" si="3"/>
        <v>0</v>
      </c>
      <c r="J66" s="59">
        <f t="shared" ref="J66:J71" si="4">+I66+H66</f>
        <v>0</v>
      </c>
      <c r="K66" s="192"/>
      <c r="L66" s="192"/>
      <c r="M66" s="193"/>
    </row>
    <row r="67" spans="1:13" ht="25.5" x14ac:dyDescent="0.25">
      <c r="A67" s="40" t="s">
        <v>484</v>
      </c>
      <c r="B67" s="35" t="s">
        <v>852</v>
      </c>
      <c r="C67" s="36" t="s">
        <v>856</v>
      </c>
      <c r="D67" s="36" t="s">
        <v>54</v>
      </c>
      <c r="E67" s="64">
        <v>10</v>
      </c>
      <c r="F67" s="180"/>
      <c r="G67" s="208"/>
      <c r="H67" s="24">
        <f t="shared" si="1"/>
        <v>0</v>
      </c>
      <c r="I67" s="59">
        <f t="shared" si="3"/>
        <v>0</v>
      </c>
      <c r="J67" s="59">
        <f t="shared" si="4"/>
        <v>0</v>
      </c>
      <c r="K67" s="192"/>
      <c r="L67" s="192"/>
      <c r="M67" s="193"/>
    </row>
    <row r="68" spans="1:13" ht="25.5" x14ac:dyDescent="0.25">
      <c r="A68" s="40" t="s">
        <v>485</v>
      </c>
      <c r="B68" s="35" t="s">
        <v>853</v>
      </c>
      <c r="C68" s="36" t="s">
        <v>101</v>
      </c>
      <c r="D68" s="36" t="s">
        <v>54</v>
      </c>
      <c r="E68" s="64">
        <v>5</v>
      </c>
      <c r="F68" s="180"/>
      <c r="G68" s="208"/>
      <c r="H68" s="24">
        <f t="shared" si="1"/>
        <v>0</v>
      </c>
      <c r="I68" s="59">
        <f t="shared" si="3"/>
        <v>0</v>
      </c>
      <c r="J68" s="59">
        <f t="shared" si="4"/>
        <v>0</v>
      </c>
      <c r="K68" s="192"/>
      <c r="L68" s="192"/>
      <c r="M68" s="193"/>
    </row>
    <row r="69" spans="1:13" ht="38.25" x14ac:dyDescent="0.25">
      <c r="A69" s="40" t="s">
        <v>708</v>
      </c>
      <c r="B69" s="35" t="s">
        <v>854</v>
      </c>
      <c r="C69" s="36" t="s">
        <v>857</v>
      </c>
      <c r="D69" s="36" t="s">
        <v>54</v>
      </c>
      <c r="E69" s="64">
        <v>5</v>
      </c>
      <c r="F69" s="180"/>
      <c r="G69" s="208"/>
      <c r="H69" s="24">
        <f t="shared" si="1"/>
        <v>0</v>
      </c>
      <c r="I69" s="59">
        <f t="shared" si="3"/>
        <v>0</v>
      </c>
      <c r="J69" s="59">
        <f t="shared" si="4"/>
        <v>0</v>
      </c>
      <c r="K69" s="192"/>
      <c r="L69" s="192"/>
      <c r="M69" s="193"/>
    </row>
    <row r="70" spans="1:13" x14ac:dyDescent="0.25">
      <c r="A70" s="40" t="s">
        <v>709</v>
      </c>
      <c r="B70" s="35" t="s">
        <v>855</v>
      </c>
      <c r="C70" s="36" t="s">
        <v>858</v>
      </c>
      <c r="D70" s="36" t="s">
        <v>54</v>
      </c>
      <c r="E70" s="64">
        <v>5</v>
      </c>
      <c r="F70" s="180"/>
      <c r="G70" s="208"/>
      <c r="H70" s="24">
        <f t="shared" si="1"/>
        <v>0</v>
      </c>
      <c r="I70" s="59">
        <f t="shared" si="3"/>
        <v>0</v>
      </c>
      <c r="J70" s="59">
        <f t="shared" si="4"/>
        <v>0</v>
      </c>
      <c r="K70" s="192"/>
      <c r="L70" s="192"/>
      <c r="M70" s="193"/>
    </row>
    <row r="71" spans="1:13" x14ac:dyDescent="0.25">
      <c r="A71" s="40" t="s">
        <v>710</v>
      </c>
      <c r="B71" s="35" t="s">
        <v>679</v>
      </c>
      <c r="C71" s="36" t="s">
        <v>680</v>
      </c>
      <c r="D71" s="36" t="s">
        <v>54</v>
      </c>
      <c r="E71" s="36">
        <v>50</v>
      </c>
      <c r="F71" s="180"/>
      <c r="G71" s="208"/>
      <c r="H71" s="24">
        <f t="shared" si="1"/>
        <v>0</v>
      </c>
      <c r="I71" s="59">
        <f t="shared" si="3"/>
        <v>0</v>
      </c>
      <c r="J71" s="59">
        <f t="shared" si="4"/>
        <v>0</v>
      </c>
      <c r="K71" s="192"/>
      <c r="L71" s="192"/>
      <c r="M71" s="193"/>
    </row>
    <row r="72" spans="1:13" x14ac:dyDescent="0.25">
      <c r="A72" s="164" t="s">
        <v>711</v>
      </c>
      <c r="B72" s="85" t="s">
        <v>849</v>
      </c>
      <c r="C72" s="86" t="s">
        <v>183</v>
      </c>
      <c r="D72" s="86" t="s">
        <v>54</v>
      </c>
      <c r="E72" s="86">
        <f>190*2</f>
        <v>380</v>
      </c>
      <c r="F72" s="180"/>
      <c r="G72" s="208"/>
      <c r="H72" s="24">
        <f t="shared" si="1"/>
        <v>0</v>
      </c>
      <c r="I72" s="59">
        <f t="shared" si="3"/>
        <v>0</v>
      </c>
      <c r="J72" s="59">
        <f t="shared" ref="J72" si="5">+I72+H72</f>
        <v>0</v>
      </c>
      <c r="K72" s="195"/>
      <c r="L72" s="195"/>
      <c r="M72" s="196"/>
    </row>
    <row r="73" spans="1:13" ht="15.75" thickBot="1" x14ac:dyDescent="0.3">
      <c r="A73" s="41">
        <v>61</v>
      </c>
      <c r="B73" s="42" t="s">
        <v>681</v>
      </c>
      <c r="C73" s="25" t="s">
        <v>245</v>
      </c>
      <c r="D73" s="25" t="s">
        <v>54</v>
      </c>
      <c r="E73" s="25">
        <v>500</v>
      </c>
      <c r="F73" s="184"/>
      <c r="G73" s="210"/>
      <c r="H73" s="45">
        <f t="shared" si="1"/>
        <v>0</v>
      </c>
      <c r="I73" s="61">
        <f t="shared" si="3"/>
        <v>0</v>
      </c>
      <c r="J73" s="61">
        <f t="shared" si="2"/>
        <v>0</v>
      </c>
      <c r="K73" s="198"/>
      <c r="L73" s="198"/>
      <c r="M73" s="199"/>
    </row>
    <row r="74" spans="1:13" ht="24.75" customHeight="1" thickBot="1" x14ac:dyDescent="0.3">
      <c r="A74" s="253" t="s">
        <v>829</v>
      </c>
      <c r="B74" s="254"/>
      <c r="C74" s="254"/>
      <c r="D74" s="254"/>
      <c r="E74" s="254"/>
      <c r="F74" s="254"/>
      <c r="G74" s="254"/>
      <c r="I74" s="29">
        <f>SUM(I13:I73)</f>
        <v>0</v>
      </c>
      <c r="J74" s="29">
        <f>SUM(J13:J73)</f>
        <v>0</v>
      </c>
    </row>
    <row r="75" spans="1:13" x14ac:dyDescent="0.25">
      <c r="A75" s="15"/>
      <c r="B75" s="15"/>
      <c r="C75" s="15"/>
      <c r="D75" s="15"/>
      <c r="E75" s="15"/>
      <c r="F75" s="15"/>
      <c r="I75" s="15"/>
      <c r="J75" s="15"/>
      <c r="K75" s="257" t="s">
        <v>877</v>
      </c>
      <c r="L75" s="257"/>
      <c r="M75" s="257"/>
    </row>
    <row r="76" spans="1:13" x14ac:dyDescent="0.25">
      <c r="A76" s="15"/>
      <c r="B76" s="170">
        <f>+'REKAP.PREDRAČUNA'!A36</f>
        <v>0</v>
      </c>
      <c r="C76" s="167"/>
      <c r="D76" s="167"/>
      <c r="E76" s="168"/>
      <c r="F76" s="168"/>
      <c r="G76" s="168"/>
      <c r="H76" s="168"/>
      <c r="I76" s="166"/>
      <c r="J76" s="169"/>
      <c r="K76" s="276" t="s">
        <v>876</v>
      </c>
      <c r="L76" s="276"/>
    </row>
    <row r="77" spans="1:13" x14ac:dyDescent="0.25">
      <c r="A77" s="15"/>
      <c r="B77" s="167" t="s">
        <v>478</v>
      </c>
      <c r="C77" s="167"/>
      <c r="D77" s="167"/>
      <c r="E77" s="17"/>
      <c r="F77" s="17"/>
      <c r="G77" s="17"/>
      <c r="H77" s="17"/>
      <c r="I77" s="167" t="s">
        <v>879</v>
      </c>
      <c r="J77" s="167"/>
      <c r="K77" s="277"/>
      <c r="L77" s="277"/>
      <c r="M77" s="277"/>
    </row>
    <row r="78" spans="1:13" x14ac:dyDescent="0.25">
      <c r="A78" s="3"/>
      <c r="B78" s="3"/>
      <c r="C78" s="3"/>
      <c r="D78" s="3"/>
      <c r="E78" s="3"/>
      <c r="F78" s="3"/>
      <c r="G78" s="3"/>
      <c r="K78" s="278"/>
      <c r="L78" s="278"/>
      <c r="M78" s="278"/>
    </row>
    <row r="79" spans="1:13" x14ac:dyDescent="0.25">
      <c r="A79" s="3"/>
      <c r="G79" s="3"/>
    </row>
    <row r="80" spans="1:13" x14ac:dyDescent="0.25">
      <c r="A80" s="4"/>
    </row>
  </sheetData>
  <sheetProtection algorithmName="SHA-512" hashValue="hPPYshi77vxRSLumVL290YWGHahXIA0/CaW9H2FVEYQ0TgSDB/78v53/dxJwt0Q2e1k7grI6dhgmF+snzpu7Fw==" saltValue="moIC2zS8cxeZvx8+u57pIw==" spinCount="100000" sheet="1" objects="1" scenarios="1" formatColumns="0" formatRows="0"/>
  <sortState xmlns:xlrd2="http://schemas.microsoft.com/office/spreadsheetml/2017/richdata2" ref="B13:E73">
    <sortCondition ref="B13"/>
  </sortState>
  <mergeCells count="17">
    <mergeCell ref="K76:L76"/>
    <mergeCell ref="K75:M75"/>
    <mergeCell ref="K77:M78"/>
    <mergeCell ref="A74:G74"/>
    <mergeCell ref="B10:B11"/>
    <mergeCell ref="E10:E11"/>
    <mergeCell ref="F10:F11"/>
    <mergeCell ref="G10:G11"/>
    <mergeCell ref="A5:B5"/>
    <mergeCell ref="A9:M9"/>
    <mergeCell ref="A10:A11"/>
    <mergeCell ref="D10:D11"/>
    <mergeCell ref="I10:I11"/>
    <mergeCell ref="J10:J11"/>
    <mergeCell ref="K10:K11"/>
    <mergeCell ref="L10:L11"/>
    <mergeCell ref="M10:M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314221-4E8A-425E-A7B1-5AF25DEA9E65}">
          <x14:formula1>
            <xm:f>'STOPNJA DDV'!$G$5:$G$7</xm:f>
          </x14:formula1>
          <xm:sqref>G13:G73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3E98-898E-44CE-9897-C6F8A5CC2FEB}">
  <dimension ref="A1:M25"/>
  <sheetViews>
    <sheetView tabSelected="1" zoomScaleNormal="100" workbookViewId="0">
      <selection activeCell="B19" sqref="B19"/>
    </sheetView>
  </sheetViews>
  <sheetFormatPr defaultRowHeight="15" x14ac:dyDescent="0.25"/>
  <cols>
    <col min="1" max="1" width="5.42578125" customWidth="1"/>
    <col min="2" max="2" width="25.85546875" customWidth="1"/>
    <col min="3" max="3" width="9.5703125" bestFit="1" customWidth="1"/>
    <col min="5" max="6" width="11.85546875" customWidth="1"/>
    <col min="8" max="8" width="0" hidden="1" customWidth="1"/>
    <col min="9" max="9" width="13.85546875" customWidth="1"/>
    <col min="10" max="10" width="13" customWidth="1"/>
    <col min="11" max="11" width="18.5703125" bestFit="1" customWidth="1"/>
    <col min="12" max="12" width="14.28515625" bestFit="1" customWidth="1"/>
    <col min="13" max="13" width="13.57031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21" customHeight="1" thickBot="1" x14ac:dyDescent="0.3">
      <c r="A4" s="3"/>
      <c r="B4" s="3"/>
      <c r="C4" s="3"/>
      <c r="D4" s="3"/>
      <c r="E4" s="3"/>
      <c r="F4" s="3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ht="18.75" customHeight="1" x14ac:dyDescent="0.25">
      <c r="A6" s="3"/>
      <c r="B6" s="3"/>
      <c r="C6" s="3"/>
      <c r="D6" s="3"/>
      <c r="E6" s="3"/>
      <c r="F6" s="3"/>
    </row>
    <row r="7" spans="1:13" ht="21.75" customHeight="1" x14ac:dyDescent="0.25">
      <c r="A7" s="3" t="s">
        <v>842</v>
      </c>
    </row>
    <row r="8" spans="1:13" ht="19.5" customHeight="1" thickBot="1" x14ac:dyDescent="0.3">
      <c r="A8" s="19" t="s">
        <v>841</v>
      </c>
    </row>
    <row r="9" spans="1:13" ht="33.75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15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7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33.7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8"/>
      <c r="J11" s="266"/>
      <c r="K11" s="260"/>
      <c r="L11" s="262"/>
      <c r="M11" s="264"/>
    </row>
    <row r="12" spans="1:13" ht="15.75" thickBot="1" x14ac:dyDescent="0.3">
      <c r="A12" s="13">
        <v>1</v>
      </c>
      <c r="B12" s="13">
        <v>2</v>
      </c>
      <c r="C12" s="13">
        <v>3</v>
      </c>
      <c r="D12" s="13">
        <v>4</v>
      </c>
      <c r="E12" s="106">
        <v>5</v>
      </c>
      <c r="F12" s="13">
        <v>6</v>
      </c>
      <c r="G12" s="13">
        <v>7</v>
      </c>
      <c r="H12" s="243">
        <v>9</v>
      </c>
      <c r="I12" s="243">
        <v>8</v>
      </c>
      <c r="J12" s="13">
        <v>9</v>
      </c>
      <c r="K12" s="32">
        <v>10</v>
      </c>
      <c r="L12" s="13">
        <v>11</v>
      </c>
      <c r="M12" s="13">
        <v>12</v>
      </c>
    </row>
    <row r="13" spans="1:13" ht="145.5" customHeight="1" thickBot="1" x14ac:dyDescent="0.3">
      <c r="A13" s="244" t="s">
        <v>7</v>
      </c>
      <c r="B13" s="231" t="s">
        <v>883</v>
      </c>
      <c r="C13" s="134"/>
      <c r="D13" s="239" t="s">
        <v>54</v>
      </c>
      <c r="E13" s="239">
        <v>240</v>
      </c>
      <c r="F13" s="186"/>
      <c r="G13" s="240"/>
      <c r="H13" s="241">
        <f>+G13*I13</f>
        <v>0</v>
      </c>
      <c r="I13" s="242">
        <f t="shared" ref="I13:I20" si="0">+F13*E13</f>
        <v>0</v>
      </c>
      <c r="J13" s="242">
        <f>+I13+H13</f>
        <v>0</v>
      </c>
      <c r="K13" s="201"/>
      <c r="L13" s="201"/>
      <c r="M13" s="202"/>
    </row>
    <row r="14" spans="1:13" ht="115.5" thickBot="1" x14ac:dyDescent="0.3">
      <c r="A14" s="80" t="s">
        <v>10</v>
      </c>
      <c r="B14" s="231" t="s">
        <v>884</v>
      </c>
      <c r="C14" s="36"/>
      <c r="D14" s="233" t="s">
        <v>54</v>
      </c>
      <c r="E14" s="234">
        <v>60</v>
      </c>
      <c r="F14" s="180"/>
      <c r="G14" s="208"/>
      <c r="H14" s="24">
        <f t="shared" ref="H14:H20" si="1">+G14*I14</f>
        <v>0</v>
      </c>
      <c r="I14" s="237">
        <f t="shared" si="0"/>
        <v>0</v>
      </c>
      <c r="J14" s="237">
        <f t="shared" ref="J14:J20" si="2">+I14+H14</f>
        <v>0</v>
      </c>
      <c r="K14" s="192"/>
      <c r="L14" s="192"/>
      <c r="M14" s="193"/>
    </row>
    <row r="15" spans="1:13" ht="102.75" thickBot="1" x14ac:dyDescent="0.3">
      <c r="A15" s="80" t="s">
        <v>11</v>
      </c>
      <c r="B15" s="231" t="s">
        <v>885</v>
      </c>
      <c r="C15" s="36"/>
      <c r="D15" s="233" t="s">
        <v>54</v>
      </c>
      <c r="E15" s="234">
        <v>700</v>
      </c>
      <c r="F15" s="180"/>
      <c r="G15" s="208"/>
      <c r="H15" s="24">
        <f t="shared" si="1"/>
        <v>0</v>
      </c>
      <c r="I15" s="237">
        <f t="shared" si="0"/>
        <v>0</v>
      </c>
      <c r="J15" s="237">
        <f t="shared" si="2"/>
        <v>0</v>
      </c>
      <c r="K15" s="192"/>
      <c r="L15" s="192"/>
      <c r="M15" s="193"/>
    </row>
    <row r="16" spans="1:13" ht="90" thickBot="1" x14ac:dyDescent="0.3">
      <c r="A16" s="80" t="s">
        <v>12</v>
      </c>
      <c r="B16" s="231" t="s">
        <v>880</v>
      </c>
      <c r="C16" s="36"/>
      <c r="D16" s="233" t="s">
        <v>54</v>
      </c>
      <c r="E16" s="233">
        <v>500</v>
      </c>
      <c r="F16" s="180"/>
      <c r="G16" s="208"/>
      <c r="H16" s="24">
        <f t="shared" si="1"/>
        <v>0</v>
      </c>
      <c r="I16" s="237">
        <f t="shared" si="0"/>
        <v>0</v>
      </c>
      <c r="J16" s="237">
        <f t="shared" si="2"/>
        <v>0</v>
      </c>
      <c r="K16" s="192"/>
      <c r="L16" s="192"/>
      <c r="M16" s="193"/>
    </row>
    <row r="17" spans="1:13" ht="51.75" thickBot="1" x14ac:dyDescent="0.3">
      <c r="A17" s="80" t="s">
        <v>14</v>
      </c>
      <c r="B17" s="231" t="s">
        <v>886</v>
      </c>
      <c r="C17" s="36"/>
      <c r="D17" s="233" t="s">
        <v>54</v>
      </c>
      <c r="E17" s="233">
        <v>45</v>
      </c>
      <c r="F17" s="180"/>
      <c r="G17" s="208"/>
      <c r="H17" s="24">
        <f t="shared" si="1"/>
        <v>0</v>
      </c>
      <c r="I17" s="237">
        <f t="shared" si="0"/>
        <v>0</v>
      </c>
      <c r="J17" s="237">
        <f t="shared" si="2"/>
        <v>0</v>
      </c>
      <c r="K17" s="192"/>
      <c r="L17" s="192"/>
      <c r="M17" s="193"/>
    </row>
    <row r="18" spans="1:13" ht="51.75" thickBot="1" x14ac:dyDescent="0.3">
      <c r="A18" s="80" t="s">
        <v>15</v>
      </c>
      <c r="B18" s="232" t="s">
        <v>882</v>
      </c>
      <c r="C18" s="36"/>
      <c r="D18" s="233" t="s">
        <v>54</v>
      </c>
      <c r="E18" s="233">
        <v>45</v>
      </c>
      <c r="F18" s="180"/>
      <c r="G18" s="208"/>
      <c r="H18" s="24">
        <f t="shared" si="1"/>
        <v>0</v>
      </c>
      <c r="I18" s="237">
        <f t="shared" si="0"/>
        <v>0</v>
      </c>
      <c r="J18" s="237">
        <f t="shared" si="2"/>
        <v>0</v>
      </c>
      <c r="K18" s="192"/>
      <c r="L18" s="192"/>
      <c r="M18" s="193"/>
    </row>
    <row r="19" spans="1:13" ht="77.25" thickBot="1" x14ac:dyDescent="0.3">
      <c r="A19" s="80" t="s">
        <v>17</v>
      </c>
      <c r="B19" s="232" t="s">
        <v>881</v>
      </c>
      <c r="C19" s="36"/>
      <c r="D19" s="233" t="s">
        <v>54</v>
      </c>
      <c r="E19" s="233">
        <v>315</v>
      </c>
      <c r="F19" s="180"/>
      <c r="G19" s="208"/>
      <c r="H19" s="24">
        <f t="shared" si="1"/>
        <v>0</v>
      </c>
      <c r="I19" s="237">
        <f t="shared" si="0"/>
        <v>0</v>
      </c>
      <c r="J19" s="237">
        <f t="shared" si="2"/>
        <v>0</v>
      </c>
      <c r="K19" s="192"/>
      <c r="L19" s="192"/>
      <c r="M19" s="193"/>
    </row>
    <row r="20" spans="1:13" ht="51.75" thickBot="1" x14ac:dyDescent="0.3">
      <c r="A20" s="81" t="s">
        <v>18</v>
      </c>
      <c r="B20" s="231" t="s">
        <v>887</v>
      </c>
      <c r="C20" s="25"/>
      <c r="D20" s="235" t="s">
        <v>54</v>
      </c>
      <c r="E20" s="236">
        <v>225</v>
      </c>
      <c r="F20" s="184"/>
      <c r="G20" s="210"/>
      <c r="H20" s="45">
        <f t="shared" si="1"/>
        <v>0</v>
      </c>
      <c r="I20" s="238">
        <f t="shared" si="0"/>
        <v>0</v>
      </c>
      <c r="J20" s="238">
        <f t="shared" si="2"/>
        <v>0</v>
      </c>
      <c r="K20" s="198"/>
      <c r="L20" s="198"/>
      <c r="M20" s="199"/>
    </row>
    <row r="21" spans="1:13" ht="15.75" thickBot="1" x14ac:dyDescent="0.3">
      <c r="A21" s="253" t="s">
        <v>829</v>
      </c>
      <c r="B21" s="254"/>
      <c r="C21" s="254"/>
      <c r="D21" s="254"/>
      <c r="E21" s="254"/>
      <c r="F21" s="254"/>
      <c r="G21" s="254"/>
      <c r="I21" s="29">
        <f>SUM(I13:I20)</f>
        <v>0</v>
      </c>
      <c r="J21" s="29">
        <f>SUM(J13:J20)</f>
        <v>0</v>
      </c>
    </row>
    <row r="22" spans="1:13" x14ac:dyDescent="0.25">
      <c r="K22" s="257" t="s">
        <v>877</v>
      </c>
      <c r="L22" s="257"/>
      <c r="M22" s="257"/>
    </row>
    <row r="23" spans="1:13" x14ac:dyDescent="0.25">
      <c r="B23" s="170">
        <f>+'REKAP.PREDRAČUNA'!A36</f>
        <v>0</v>
      </c>
      <c r="C23" s="167"/>
      <c r="D23" s="167"/>
      <c r="E23" s="168"/>
      <c r="F23" s="168"/>
      <c r="G23" s="168"/>
      <c r="H23" s="168"/>
      <c r="I23" s="166"/>
      <c r="J23" s="169"/>
      <c r="K23" s="258" t="s">
        <v>876</v>
      </c>
      <c r="L23" s="258"/>
      <c r="M23" s="258"/>
    </row>
    <row r="24" spans="1:13" x14ac:dyDescent="0.25">
      <c r="B24" s="167" t="s">
        <v>478</v>
      </c>
      <c r="C24" s="167"/>
      <c r="D24" s="167"/>
      <c r="E24" s="17"/>
      <c r="F24" s="17"/>
      <c r="G24" s="17"/>
      <c r="H24" s="17"/>
      <c r="I24" s="167" t="s">
        <v>879</v>
      </c>
      <c r="J24" s="167"/>
      <c r="K24" s="277"/>
      <c r="L24" s="277"/>
      <c r="M24" s="277"/>
    </row>
    <row r="25" spans="1:13" x14ac:dyDescent="0.25">
      <c r="K25" s="278"/>
      <c r="L25" s="278"/>
      <c r="M25" s="278"/>
    </row>
  </sheetData>
  <sheetProtection algorithmName="SHA-512" hashValue="bNyROd/H7t67l7iDOIU3v98P/PPMHkn8sZRQg24oZwTa2D5yHo8n+jgNZga6FT8JsRBOq9WDMiRL+6tgK8hv0w==" saltValue="BblojNdCrWxnY4RKrVRh7Q==" spinCount="100000" sheet="1" objects="1" scenarios="1" formatColumns="0" formatRows="0"/>
  <mergeCells count="17">
    <mergeCell ref="D10:D11"/>
    <mergeCell ref="F10:F11"/>
    <mergeCell ref="K22:M22"/>
    <mergeCell ref="K23:M23"/>
    <mergeCell ref="K24:M25"/>
    <mergeCell ref="A5:B5"/>
    <mergeCell ref="A9:M9"/>
    <mergeCell ref="A10:A11"/>
    <mergeCell ref="E10:E11"/>
    <mergeCell ref="G10:G11"/>
    <mergeCell ref="I10:I11"/>
    <mergeCell ref="J10:J11"/>
    <mergeCell ref="K10:K11"/>
    <mergeCell ref="L10:L11"/>
    <mergeCell ref="M10:M11"/>
    <mergeCell ref="A21:G21"/>
    <mergeCell ref="B10:B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B81C08-E0E1-4080-9421-DC7A3F6FFEF9}">
          <x14:formula1>
            <xm:f>'STOPNJA DDV'!$G$5:$G$7</xm:f>
          </x14:formula1>
          <xm:sqref>G13:G20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BC7BC-686C-456C-A881-F91F8AEBA4CA}">
  <dimension ref="A1:M30"/>
  <sheetViews>
    <sheetView zoomScaleNormal="100" workbookViewId="0">
      <selection activeCell="C5" sqref="C5"/>
    </sheetView>
  </sheetViews>
  <sheetFormatPr defaultRowHeight="15" x14ac:dyDescent="0.25"/>
  <cols>
    <col min="1" max="1" width="5.42578125" customWidth="1"/>
    <col min="2" max="2" width="25.85546875" customWidth="1"/>
    <col min="3" max="3" width="9.5703125" bestFit="1" customWidth="1"/>
    <col min="5" max="6" width="11.85546875" customWidth="1"/>
    <col min="8" max="8" width="0" hidden="1" customWidth="1"/>
    <col min="9" max="9" width="13.85546875" customWidth="1"/>
    <col min="10" max="10" width="11.42578125" customWidth="1"/>
    <col min="11" max="11" width="18.5703125" bestFit="1" customWidth="1"/>
    <col min="12" max="12" width="14.28515625" bestFit="1" customWidth="1"/>
    <col min="13" max="13" width="11.8554687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21" customHeight="1" thickBot="1" x14ac:dyDescent="0.3">
      <c r="A4" s="3"/>
      <c r="B4" s="3"/>
      <c r="C4" s="3"/>
      <c r="D4" s="3"/>
      <c r="E4" s="3"/>
      <c r="F4" s="3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ht="18.75" customHeight="1" x14ac:dyDescent="0.25">
      <c r="A6" s="3"/>
      <c r="B6" s="3"/>
      <c r="C6" s="3"/>
      <c r="D6" s="3"/>
      <c r="E6" s="3"/>
      <c r="F6" s="3"/>
    </row>
    <row r="7" spans="1:13" ht="21.75" customHeight="1" x14ac:dyDescent="0.25">
      <c r="A7" s="3" t="s">
        <v>844</v>
      </c>
    </row>
    <row r="8" spans="1:13" ht="19.5" customHeight="1" thickBot="1" x14ac:dyDescent="0.3">
      <c r="A8" s="19" t="s">
        <v>843</v>
      </c>
    </row>
    <row r="9" spans="1:13" ht="33.75" customHeight="1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15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7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33.7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8"/>
      <c r="J11" s="266"/>
      <c r="K11" s="260"/>
      <c r="L11" s="262"/>
      <c r="M11" s="264"/>
    </row>
    <row r="12" spans="1:13" ht="15.75" thickBot="1" x14ac:dyDescent="0.3">
      <c r="A12" s="14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>
        <v>9</v>
      </c>
      <c r="I12" s="107">
        <v>8</v>
      </c>
      <c r="J12" s="14">
        <v>9</v>
      </c>
      <c r="K12" s="43">
        <v>10</v>
      </c>
      <c r="L12" s="14">
        <v>11</v>
      </c>
      <c r="M12" s="14">
        <v>12</v>
      </c>
    </row>
    <row r="13" spans="1:13" x14ac:dyDescent="0.25">
      <c r="A13" s="129" t="s">
        <v>7</v>
      </c>
      <c r="B13" s="60" t="s">
        <v>799</v>
      </c>
      <c r="C13" s="39" t="s">
        <v>797</v>
      </c>
      <c r="D13" s="39" t="s">
        <v>795</v>
      </c>
      <c r="E13" s="39">
        <v>150</v>
      </c>
      <c r="F13" s="178"/>
      <c r="G13" s="211"/>
      <c r="H13" s="44">
        <f>+I13*G13</f>
        <v>0</v>
      </c>
      <c r="I13" s="23">
        <f t="shared" ref="I13:I25" si="0">+F13*E13</f>
        <v>0</v>
      </c>
      <c r="J13" s="23">
        <f>+I13+H13</f>
        <v>0</v>
      </c>
      <c r="K13" s="189"/>
      <c r="L13" s="189"/>
      <c r="M13" s="190"/>
    </row>
    <row r="14" spans="1:13" x14ac:dyDescent="0.25">
      <c r="A14" s="40" t="s">
        <v>10</v>
      </c>
      <c r="B14" s="66" t="s">
        <v>798</v>
      </c>
      <c r="C14" s="67" t="s">
        <v>719</v>
      </c>
      <c r="D14" s="67" t="s">
        <v>795</v>
      </c>
      <c r="E14" s="64">
        <v>150</v>
      </c>
      <c r="F14" s="180"/>
      <c r="G14" s="208"/>
      <c r="H14" s="24">
        <f t="shared" ref="H14:H25" si="1">+I14*G14</f>
        <v>0</v>
      </c>
      <c r="I14" s="59">
        <f t="shared" si="0"/>
        <v>0</v>
      </c>
      <c r="J14" s="59">
        <f t="shared" ref="J14:J25" si="2">+I14+H14</f>
        <v>0</v>
      </c>
      <c r="K14" s="192"/>
      <c r="L14" s="192"/>
      <c r="M14" s="193"/>
    </row>
    <row r="15" spans="1:13" x14ac:dyDescent="0.25">
      <c r="A15" s="131" t="s">
        <v>11</v>
      </c>
      <c r="B15" s="35" t="s">
        <v>801</v>
      </c>
      <c r="C15" s="36" t="s">
        <v>802</v>
      </c>
      <c r="D15" s="36" t="s">
        <v>795</v>
      </c>
      <c r="E15" s="64">
        <v>500</v>
      </c>
      <c r="F15" s="180"/>
      <c r="G15" s="208"/>
      <c r="H15" s="24">
        <f t="shared" si="1"/>
        <v>0</v>
      </c>
      <c r="I15" s="59">
        <f t="shared" si="0"/>
        <v>0</v>
      </c>
      <c r="J15" s="59">
        <f t="shared" si="2"/>
        <v>0</v>
      </c>
      <c r="K15" s="192"/>
      <c r="L15" s="192"/>
      <c r="M15" s="193"/>
    </row>
    <row r="16" spans="1:13" x14ac:dyDescent="0.25">
      <c r="A16" s="40" t="s">
        <v>12</v>
      </c>
      <c r="B16" s="35" t="s">
        <v>807</v>
      </c>
      <c r="C16" s="36" t="s">
        <v>802</v>
      </c>
      <c r="D16" s="36" t="s">
        <v>795</v>
      </c>
      <c r="E16" s="64">
        <v>500</v>
      </c>
      <c r="F16" s="180"/>
      <c r="G16" s="208"/>
      <c r="H16" s="24">
        <f t="shared" si="1"/>
        <v>0</v>
      </c>
      <c r="I16" s="59">
        <f t="shared" si="0"/>
        <v>0</v>
      </c>
      <c r="J16" s="59">
        <f t="shared" si="2"/>
        <v>0</v>
      </c>
      <c r="K16" s="192"/>
      <c r="L16" s="192"/>
      <c r="M16" s="193"/>
    </row>
    <row r="17" spans="1:13" x14ac:dyDescent="0.25">
      <c r="A17" s="40" t="s">
        <v>14</v>
      </c>
      <c r="B17" s="35" t="s">
        <v>803</v>
      </c>
      <c r="C17" s="36" t="s">
        <v>800</v>
      </c>
      <c r="D17" s="36" t="s">
        <v>795</v>
      </c>
      <c r="E17" s="64">
        <v>20</v>
      </c>
      <c r="F17" s="180"/>
      <c r="G17" s="208"/>
      <c r="H17" s="24">
        <f t="shared" si="1"/>
        <v>0</v>
      </c>
      <c r="I17" s="59">
        <f t="shared" si="0"/>
        <v>0</v>
      </c>
      <c r="J17" s="59">
        <f t="shared" si="2"/>
        <v>0</v>
      </c>
      <c r="K17" s="192"/>
      <c r="L17" s="192"/>
      <c r="M17" s="193"/>
    </row>
    <row r="18" spans="1:13" x14ac:dyDescent="0.25">
      <c r="A18" s="131" t="s">
        <v>15</v>
      </c>
      <c r="B18" s="35" t="s">
        <v>804</v>
      </c>
      <c r="C18" s="36" t="s">
        <v>797</v>
      </c>
      <c r="D18" s="36" t="s">
        <v>795</v>
      </c>
      <c r="E18" s="36">
        <v>100</v>
      </c>
      <c r="F18" s="180"/>
      <c r="G18" s="208"/>
      <c r="H18" s="24">
        <f t="shared" si="1"/>
        <v>0</v>
      </c>
      <c r="I18" s="59">
        <f t="shared" si="0"/>
        <v>0</v>
      </c>
      <c r="J18" s="59">
        <f t="shared" si="2"/>
        <v>0</v>
      </c>
      <c r="K18" s="192"/>
      <c r="L18" s="192"/>
      <c r="M18" s="193"/>
    </row>
    <row r="19" spans="1:13" x14ac:dyDescent="0.25">
      <c r="A19" s="40" t="s">
        <v>17</v>
      </c>
      <c r="B19" s="35" t="s">
        <v>805</v>
      </c>
      <c r="C19" s="36" t="s">
        <v>797</v>
      </c>
      <c r="D19" s="36" t="s">
        <v>795</v>
      </c>
      <c r="E19" s="36">
        <v>200</v>
      </c>
      <c r="F19" s="180"/>
      <c r="G19" s="208"/>
      <c r="H19" s="24">
        <f t="shared" si="1"/>
        <v>0</v>
      </c>
      <c r="I19" s="59">
        <f t="shared" si="0"/>
        <v>0</v>
      </c>
      <c r="J19" s="59">
        <f t="shared" si="2"/>
        <v>0</v>
      </c>
      <c r="K19" s="192"/>
      <c r="L19" s="192"/>
      <c r="M19" s="193"/>
    </row>
    <row r="20" spans="1:13" x14ac:dyDescent="0.25">
      <c r="A20" s="40" t="s">
        <v>18</v>
      </c>
      <c r="B20" s="58" t="s">
        <v>806</v>
      </c>
      <c r="C20" s="36" t="s">
        <v>797</v>
      </c>
      <c r="D20" s="36" t="s">
        <v>795</v>
      </c>
      <c r="E20" s="36">
        <v>100</v>
      </c>
      <c r="F20" s="180"/>
      <c r="G20" s="208"/>
      <c r="H20" s="24">
        <f t="shared" si="1"/>
        <v>0</v>
      </c>
      <c r="I20" s="59">
        <f t="shared" si="0"/>
        <v>0</v>
      </c>
      <c r="J20" s="59">
        <f t="shared" si="2"/>
        <v>0</v>
      </c>
      <c r="K20" s="192"/>
      <c r="L20" s="192"/>
      <c r="M20" s="193"/>
    </row>
    <row r="21" spans="1:13" x14ac:dyDescent="0.25">
      <c r="A21" s="131" t="s">
        <v>20</v>
      </c>
      <c r="B21" s="58" t="s">
        <v>808</v>
      </c>
      <c r="C21" s="36" t="s">
        <v>797</v>
      </c>
      <c r="D21" s="36" t="s">
        <v>795</v>
      </c>
      <c r="E21" s="36">
        <v>30</v>
      </c>
      <c r="F21" s="180"/>
      <c r="G21" s="208"/>
      <c r="H21" s="24">
        <f t="shared" si="1"/>
        <v>0</v>
      </c>
      <c r="I21" s="59">
        <f t="shared" si="0"/>
        <v>0</v>
      </c>
      <c r="J21" s="59">
        <f t="shared" si="2"/>
        <v>0</v>
      </c>
      <c r="K21" s="192"/>
      <c r="L21" s="192"/>
      <c r="M21" s="193"/>
    </row>
    <row r="22" spans="1:13" x14ac:dyDescent="0.25">
      <c r="A22" s="40" t="s">
        <v>21</v>
      </c>
      <c r="B22" s="58" t="s">
        <v>809</v>
      </c>
      <c r="C22" s="36" t="s">
        <v>797</v>
      </c>
      <c r="D22" s="36" t="s">
        <v>795</v>
      </c>
      <c r="E22" s="36">
        <v>30</v>
      </c>
      <c r="F22" s="180"/>
      <c r="G22" s="208"/>
      <c r="H22" s="24">
        <f t="shared" si="1"/>
        <v>0</v>
      </c>
      <c r="I22" s="59">
        <f t="shared" si="0"/>
        <v>0</v>
      </c>
      <c r="J22" s="59">
        <f t="shared" si="2"/>
        <v>0</v>
      </c>
      <c r="K22" s="192"/>
      <c r="L22" s="192"/>
      <c r="M22" s="193"/>
    </row>
    <row r="23" spans="1:13" x14ac:dyDescent="0.25">
      <c r="A23" s="40" t="s">
        <v>22</v>
      </c>
      <c r="B23" s="58" t="s">
        <v>810</v>
      </c>
      <c r="C23" s="36" t="s">
        <v>811</v>
      </c>
      <c r="D23" s="36" t="s">
        <v>795</v>
      </c>
      <c r="E23" s="36">
        <v>50</v>
      </c>
      <c r="F23" s="180"/>
      <c r="G23" s="208"/>
      <c r="H23" s="24">
        <f t="shared" si="1"/>
        <v>0</v>
      </c>
      <c r="I23" s="59">
        <f t="shared" si="0"/>
        <v>0</v>
      </c>
      <c r="J23" s="59">
        <f t="shared" si="2"/>
        <v>0</v>
      </c>
      <c r="K23" s="192"/>
      <c r="L23" s="192"/>
      <c r="M23" s="193"/>
    </row>
    <row r="24" spans="1:13" x14ac:dyDescent="0.25">
      <c r="A24" s="131" t="s">
        <v>23</v>
      </c>
      <c r="B24" s="58" t="s">
        <v>812</v>
      </c>
      <c r="C24" s="36" t="s">
        <v>800</v>
      </c>
      <c r="D24" s="36" t="s">
        <v>795</v>
      </c>
      <c r="E24" s="36">
        <v>40</v>
      </c>
      <c r="F24" s="180"/>
      <c r="G24" s="208"/>
      <c r="H24" s="24">
        <f t="shared" si="1"/>
        <v>0</v>
      </c>
      <c r="I24" s="59">
        <f t="shared" si="0"/>
        <v>0</v>
      </c>
      <c r="J24" s="59">
        <f t="shared" si="2"/>
        <v>0</v>
      </c>
      <c r="K24" s="192"/>
      <c r="L24" s="192"/>
      <c r="M24" s="193"/>
    </row>
    <row r="25" spans="1:13" ht="26.25" thickBot="1" x14ac:dyDescent="0.3">
      <c r="A25" s="41" t="s">
        <v>24</v>
      </c>
      <c r="B25" s="135" t="s">
        <v>813</v>
      </c>
      <c r="C25" s="25" t="s">
        <v>800</v>
      </c>
      <c r="D25" s="25" t="s">
        <v>795</v>
      </c>
      <c r="E25" s="25">
        <v>40</v>
      </c>
      <c r="F25" s="184"/>
      <c r="G25" s="210"/>
      <c r="H25" s="45">
        <f t="shared" si="1"/>
        <v>0</v>
      </c>
      <c r="I25" s="61">
        <f t="shared" si="0"/>
        <v>0</v>
      </c>
      <c r="J25" s="61">
        <f t="shared" si="2"/>
        <v>0</v>
      </c>
      <c r="K25" s="198"/>
      <c r="L25" s="198"/>
      <c r="M25" s="199"/>
    </row>
    <row r="26" spans="1:13" ht="15.75" thickBot="1" x14ac:dyDescent="0.3">
      <c r="A26" s="253" t="s">
        <v>829</v>
      </c>
      <c r="B26" s="254"/>
      <c r="C26" s="254"/>
      <c r="D26" s="254"/>
      <c r="E26" s="254"/>
      <c r="F26" s="254"/>
      <c r="G26" s="254"/>
      <c r="I26" s="29">
        <f>SUM(I13:I25)</f>
        <v>0</v>
      </c>
      <c r="J26" s="29">
        <f>SUM(J13:J25)</f>
        <v>0</v>
      </c>
    </row>
    <row r="27" spans="1:13" x14ac:dyDescent="0.25">
      <c r="K27" s="257" t="s">
        <v>877</v>
      </c>
      <c r="L27" s="257"/>
      <c r="M27" s="257"/>
    </row>
    <row r="28" spans="1:13" x14ac:dyDescent="0.25">
      <c r="B28" s="170">
        <f>+'REKAP.PREDRAČUNA'!A36</f>
        <v>0</v>
      </c>
      <c r="C28" s="167"/>
      <c r="D28" s="167"/>
      <c r="E28" s="168"/>
      <c r="F28" s="168"/>
      <c r="G28" s="168"/>
      <c r="H28" s="168"/>
      <c r="I28" s="166"/>
      <c r="J28" s="169"/>
      <c r="K28" s="258" t="s">
        <v>876</v>
      </c>
      <c r="L28" s="258"/>
      <c r="M28" s="258"/>
    </row>
    <row r="29" spans="1:13" x14ac:dyDescent="0.25">
      <c r="B29" s="167" t="s">
        <v>478</v>
      </c>
      <c r="C29" s="167"/>
      <c r="D29" s="167"/>
      <c r="E29" s="17"/>
      <c r="F29" s="17"/>
      <c r="G29" s="17"/>
      <c r="H29" s="17"/>
      <c r="I29" s="167" t="s">
        <v>879</v>
      </c>
      <c r="J29" s="167"/>
      <c r="K29" s="277"/>
      <c r="L29" s="277"/>
      <c r="M29" s="277"/>
    </row>
    <row r="30" spans="1:13" x14ac:dyDescent="0.25">
      <c r="K30" s="278"/>
      <c r="L30" s="278"/>
      <c r="M30" s="278"/>
    </row>
  </sheetData>
  <sheetProtection algorithmName="SHA-512" hashValue="uE+YVCIKRojCBmapmI2CxUtGsswkOuNvPyiQ1O2T7ZoGQPy7wovo6fs1kGwOjA/oHMqHg5oyEOu38O8ekEKQwg==" saltValue="Ybp8VGtgEnQdgZlx5vEIqQ==" spinCount="100000" sheet="1" objects="1" scenarios="1" formatColumns="0" formatRows="0"/>
  <mergeCells count="17">
    <mergeCell ref="D10:D11"/>
    <mergeCell ref="F10:F11"/>
    <mergeCell ref="K27:M27"/>
    <mergeCell ref="K28:M28"/>
    <mergeCell ref="K29:M30"/>
    <mergeCell ref="A5:B5"/>
    <mergeCell ref="A9:M9"/>
    <mergeCell ref="A10:A11"/>
    <mergeCell ref="E10:E11"/>
    <mergeCell ref="G10:G11"/>
    <mergeCell ref="I10:I11"/>
    <mergeCell ref="J10:J11"/>
    <mergeCell ref="K10:K11"/>
    <mergeCell ref="L10:L11"/>
    <mergeCell ref="M10:M11"/>
    <mergeCell ref="A26:G26"/>
    <mergeCell ref="B10:B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AB92D3-6824-4B59-B11E-92BD7798542C}">
          <x14:formula1>
            <xm:f>'STOPNJA DDV'!$G$5:$G$7</xm:f>
          </x14:formula1>
          <xm:sqref>G13:G25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2F5F-48E8-4693-878A-F5D5E26AEB5B}">
  <sheetPr>
    <tabColor rgb="FFFFFF00"/>
  </sheetPr>
  <dimension ref="F5:G8"/>
  <sheetViews>
    <sheetView workbookViewId="0">
      <selection activeCell="F17" sqref="F17"/>
    </sheetView>
  </sheetViews>
  <sheetFormatPr defaultRowHeight="15" x14ac:dyDescent="0.25"/>
  <cols>
    <col min="6" max="6" width="20.28515625" bestFit="1" customWidth="1"/>
  </cols>
  <sheetData>
    <row r="5" spans="6:7" x14ac:dyDescent="0.25">
      <c r="F5" s="215" t="s">
        <v>823</v>
      </c>
      <c r="G5" s="216">
        <v>0.22</v>
      </c>
    </row>
    <row r="6" spans="6:7" x14ac:dyDescent="0.25">
      <c r="F6" s="215" t="s">
        <v>824</v>
      </c>
      <c r="G6" s="217">
        <v>9.5000000000000001E-2</v>
      </c>
    </row>
    <row r="7" spans="6:7" x14ac:dyDescent="0.25">
      <c r="F7" s="215" t="s">
        <v>825</v>
      </c>
      <c r="G7" s="216">
        <v>0</v>
      </c>
    </row>
    <row r="8" spans="6:7" x14ac:dyDescent="0.25">
      <c r="F8" s="215"/>
      <c r="G8" s="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85" zoomScaleNormal="85" workbookViewId="0">
      <selection activeCell="E30" sqref="E30"/>
    </sheetView>
  </sheetViews>
  <sheetFormatPr defaultRowHeight="15" x14ac:dyDescent="0.25"/>
  <cols>
    <col min="1" max="1" width="4.42578125" customWidth="1"/>
    <col min="2" max="2" width="25.7109375" customWidth="1"/>
    <col min="5" max="6" width="13" customWidth="1"/>
    <col min="8" max="8" width="9.140625" hidden="1" customWidth="1"/>
    <col min="9" max="10" width="18" bestFit="1" customWidth="1"/>
    <col min="11" max="11" width="18.5703125" bestFit="1" customWidth="1"/>
    <col min="12" max="12" width="14.28515625" bestFit="1" customWidth="1"/>
    <col min="13" max="13" width="11.8554687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15.75" thickBot="1" x14ac:dyDescent="0.3">
      <c r="A4" s="3"/>
      <c r="B4" s="9"/>
      <c r="C4" s="9"/>
      <c r="D4" s="9"/>
      <c r="E4" s="9"/>
      <c r="F4" s="9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x14ac:dyDescent="0.25">
      <c r="A6" s="3"/>
      <c r="B6" s="9"/>
      <c r="C6" s="9"/>
      <c r="D6" s="9"/>
      <c r="E6" s="9"/>
      <c r="F6" s="9"/>
    </row>
    <row r="7" spans="1:13" x14ac:dyDescent="0.25">
      <c r="A7" s="274" t="s">
        <v>51</v>
      </c>
      <c r="B7" s="274"/>
      <c r="C7" s="274"/>
      <c r="D7" s="274"/>
      <c r="E7" s="274"/>
      <c r="F7" s="274"/>
    </row>
    <row r="8" spans="1:13" ht="15.75" thickBot="1" x14ac:dyDescent="0.3">
      <c r="A8" s="274" t="s">
        <v>873</v>
      </c>
      <c r="B8" s="274"/>
      <c r="C8" s="274"/>
      <c r="D8" s="274"/>
      <c r="E8" s="274"/>
      <c r="F8" s="274"/>
    </row>
    <row r="9" spans="1:13" ht="15.75" thickBot="1" x14ac:dyDescent="0.3">
      <c r="A9" s="279" t="s">
        <v>52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1"/>
    </row>
    <row r="10" spans="1:13" ht="15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6</v>
      </c>
      <c r="K10" s="259" t="s">
        <v>826</v>
      </c>
      <c r="L10" s="261" t="s">
        <v>827</v>
      </c>
      <c r="M10" s="263" t="s">
        <v>828</v>
      </c>
    </row>
    <row r="11" spans="1:13" ht="30.75" customHeight="1" thickBot="1" x14ac:dyDescent="0.3">
      <c r="A11" s="266"/>
      <c r="B11" s="266"/>
      <c r="C11" s="54" t="s">
        <v>4</v>
      </c>
      <c r="D11" s="266"/>
      <c r="E11" s="266"/>
      <c r="F11" s="266"/>
      <c r="G11" s="266"/>
      <c r="H11" s="55"/>
      <c r="I11" s="266"/>
      <c r="J11" s="266"/>
      <c r="K11" s="260"/>
      <c r="L11" s="262"/>
      <c r="M11" s="264"/>
    </row>
    <row r="12" spans="1:13" ht="15.75" customHeight="1" thickBot="1" x14ac:dyDescent="0.3">
      <c r="A12" s="56">
        <v>1</v>
      </c>
      <c r="B12" s="18">
        <v>2</v>
      </c>
      <c r="C12" s="18">
        <v>3</v>
      </c>
      <c r="D12" s="56">
        <v>4</v>
      </c>
      <c r="E12" s="18">
        <v>5</v>
      </c>
      <c r="F12" s="56">
        <v>6</v>
      </c>
      <c r="G12" s="18">
        <v>7</v>
      </c>
      <c r="H12" s="10">
        <v>9</v>
      </c>
      <c r="I12" s="56">
        <v>8</v>
      </c>
      <c r="J12" s="33">
        <v>9</v>
      </c>
      <c r="K12" s="18">
        <v>10</v>
      </c>
      <c r="L12" s="56">
        <v>11</v>
      </c>
      <c r="M12" s="18">
        <v>12</v>
      </c>
    </row>
    <row r="13" spans="1:13" ht="27" customHeight="1" x14ac:dyDescent="0.25">
      <c r="A13" s="79" t="s">
        <v>7</v>
      </c>
      <c r="B13" s="60" t="s">
        <v>313</v>
      </c>
      <c r="C13" s="39" t="s">
        <v>53</v>
      </c>
      <c r="D13" s="39" t="s">
        <v>54</v>
      </c>
      <c r="E13" s="63">
        <v>30</v>
      </c>
      <c r="F13" s="178"/>
      <c r="G13" s="179"/>
      <c r="H13" s="46">
        <f>+I13*G13</f>
        <v>0</v>
      </c>
      <c r="I13" s="49">
        <f t="shared" ref="I13:I25" si="0">+F13*E13</f>
        <v>0</v>
      </c>
      <c r="J13" s="49">
        <f>+H13+I13</f>
        <v>0</v>
      </c>
      <c r="K13" s="188"/>
      <c r="L13" s="189"/>
      <c r="M13" s="190"/>
    </row>
    <row r="14" spans="1:13" ht="20.25" customHeight="1" x14ac:dyDescent="0.25">
      <c r="A14" s="80" t="s">
        <v>10</v>
      </c>
      <c r="B14" s="35" t="s">
        <v>55</v>
      </c>
      <c r="C14" s="36" t="s">
        <v>8</v>
      </c>
      <c r="D14" s="36" t="s">
        <v>9</v>
      </c>
      <c r="E14" s="36">
        <v>650</v>
      </c>
      <c r="F14" s="180"/>
      <c r="G14" s="181"/>
      <c r="H14" s="47">
        <f>+I14*G14</f>
        <v>0</v>
      </c>
      <c r="I14" s="50">
        <f t="shared" si="0"/>
        <v>0</v>
      </c>
      <c r="J14" s="50">
        <f t="shared" ref="J14:J25" si="1">+H14+I14</f>
        <v>0</v>
      </c>
      <c r="K14" s="191"/>
      <c r="L14" s="192"/>
      <c r="M14" s="193"/>
    </row>
    <row r="15" spans="1:13" ht="20.25" customHeight="1" x14ac:dyDescent="0.25">
      <c r="A15" s="80" t="s">
        <v>11</v>
      </c>
      <c r="B15" s="35" t="s">
        <v>314</v>
      </c>
      <c r="C15" s="36" t="s">
        <v>8</v>
      </c>
      <c r="D15" s="36" t="s">
        <v>9</v>
      </c>
      <c r="E15" s="36">
        <v>550</v>
      </c>
      <c r="F15" s="180"/>
      <c r="G15" s="181"/>
      <c r="H15" s="47">
        <f t="shared" ref="H15:H24" si="2">+I15*G15</f>
        <v>0</v>
      </c>
      <c r="I15" s="50">
        <f t="shared" si="0"/>
        <v>0</v>
      </c>
      <c r="J15" s="50">
        <f t="shared" si="1"/>
        <v>0</v>
      </c>
      <c r="K15" s="191"/>
      <c r="L15" s="192"/>
      <c r="M15" s="193"/>
    </row>
    <row r="16" spans="1:13" ht="20.25" customHeight="1" x14ac:dyDescent="0.25">
      <c r="A16" s="80" t="s">
        <v>12</v>
      </c>
      <c r="B16" s="35" t="s">
        <v>315</v>
      </c>
      <c r="C16" s="36" t="s">
        <v>8</v>
      </c>
      <c r="D16" s="36" t="s">
        <v>9</v>
      </c>
      <c r="E16" s="36">
        <v>500</v>
      </c>
      <c r="F16" s="180"/>
      <c r="G16" s="181"/>
      <c r="H16" s="47">
        <f t="shared" si="2"/>
        <v>0</v>
      </c>
      <c r="I16" s="50">
        <f t="shared" si="0"/>
        <v>0</v>
      </c>
      <c r="J16" s="50">
        <f>+H16+I16</f>
        <v>0</v>
      </c>
      <c r="K16" s="191"/>
      <c r="L16" s="192"/>
      <c r="M16" s="193"/>
    </row>
    <row r="17" spans="1:13" ht="20.25" customHeight="1" x14ac:dyDescent="0.25">
      <c r="A17" s="80" t="s">
        <v>14</v>
      </c>
      <c r="B17" s="35" t="s">
        <v>684</v>
      </c>
      <c r="C17" s="36" t="s">
        <v>64</v>
      </c>
      <c r="D17" s="36" t="s">
        <v>316</v>
      </c>
      <c r="E17" s="36">
        <v>300</v>
      </c>
      <c r="F17" s="180"/>
      <c r="G17" s="181"/>
      <c r="H17" s="47">
        <f t="shared" si="2"/>
        <v>0</v>
      </c>
      <c r="I17" s="50">
        <f t="shared" si="0"/>
        <v>0</v>
      </c>
      <c r="J17" s="50">
        <f t="shared" si="1"/>
        <v>0</v>
      </c>
      <c r="K17" s="191"/>
      <c r="L17" s="192"/>
      <c r="M17" s="193"/>
    </row>
    <row r="18" spans="1:13" ht="20.25" customHeight="1" x14ac:dyDescent="0.25">
      <c r="A18" s="80" t="s">
        <v>15</v>
      </c>
      <c r="B18" s="35" t="s">
        <v>319</v>
      </c>
      <c r="C18" s="36" t="s">
        <v>8</v>
      </c>
      <c r="D18" s="36" t="s">
        <v>9</v>
      </c>
      <c r="E18" s="36">
        <v>30</v>
      </c>
      <c r="F18" s="180"/>
      <c r="G18" s="181"/>
      <c r="H18" s="47">
        <f t="shared" si="2"/>
        <v>0</v>
      </c>
      <c r="I18" s="50">
        <f t="shared" si="0"/>
        <v>0</v>
      </c>
      <c r="J18" s="50">
        <f>+H18+I18</f>
        <v>0</v>
      </c>
      <c r="K18" s="191"/>
      <c r="L18" s="192"/>
      <c r="M18" s="193"/>
    </row>
    <row r="19" spans="1:13" ht="20.25" customHeight="1" x14ac:dyDescent="0.25">
      <c r="A19" s="80" t="s">
        <v>17</v>
      </c>
      <c r="B19" s="35" t="s">
        <v>56</v>
      </c>
      <c r="C19" s="36" t="s">
        <v>8</v>
      </c>
      <c r="D19" s="36" t="s">
        <v>9</v>
      </c>
      <c r="E19" s="36">
        <v>30</v>
      </c>
      <c r="F19" s="180"/>
      <c r="G19" s="181"/>
      <c r="H19" s="47">
        <f t="shared" si="2"/>
        <v>0</v>
      </c>
      <c r="I19" s="50">
        <f t="shared" si="0"/>
        <v>0</v>
      </c>
      <c r="J19" s="50">
        <f t="shared" si="1"/>
        <v>0</v>
      </c>
      <c r="K19" s="191"/>
      <c r="L19" s="192"/>
      <c r="M19" s="193"/>
    </row>
    <row r="20" spans="1:13" ht="20.25" customHeight="1" x14ac:dyDescent="0.25">
      <c r="A20" s="80" t="s">
        <v>18</v>
      </c>
      <c r="B20" s="35" t="s">
        <v>57</v>
      </c>
      <c r="C20" s="36" t="s">
        <v>8</v>
      </c>
      <c r="D20" s="36" t="s">
        <v>9</v>
      </c>
      <c r="E20" s="36">
        <v>95</v>
      </c>
      <c r="F20" s="180"/>
      <c r="G20" s="181"/>
      <c r="H20" s="47">
        <f t="shared" si="2"/>
        <v>0</v>
      </c>
      <c r="I20" s="50">
        <f t="shared" si="0"/>
        <v>0</v>
      </c>
      <c r="J20" s="50">
        <f>+H20+I20</f>
        <v>0</v>
      </c>
      <c r="K20" s="191"/>
      <c r="L20" s="192"/>
      <c r="M20" s="193"/>
    </row>
    <row r="21" spans="1:13" ht="20.25" customHeight="1" x14ac:dyDescent="0.25">
      <c r="A21" s="80" t="s">
        <v>20</v>
      </c>
      <c r="B21" s="35" t="s">
        <v>317</v>
      </c>
      <c r="C21" s="36" t="s">
        <v>8</v>
      </c>
      <c r="D21" s="36" t="s">
        <v>9</v>
      </c>
      <c r="E21" s="36">
        <v>30</v>
      </c>
      <c r="F21" s="180"/>
      <c r="G21" s="181"/>
      <c r="H21" s="47">
        <f t="shared" si="2"/>
        <v>0</v>
      </c>
      <c r="I21" s="50">
        <f t="shared" si="0"/>
        <v>0</v>
      </c>
      <c r="J21" s="50">
        <f t="shared" si="1"/>
        <v>0</v>
      </c>
      <c r="K21" s="191"/>
      <c r="L21" s="192"/>
      <c r="M21" s="193"/>
    </row>
    <row r="22" spans="1:13" ht="28.5" customHeight="1" x14ac:dyDescent="0.25">
      <c r="A22" s="80" t="s">
        <v>21</v>
      </c>
      <c r="B22" s="35" t="s">
        <v>318</v>
      </c>
      <c r="C22" s="36" t="s">
        <v>8</v>
      </c>
      <c r="D22" s="36" t="s">
        <v>9</v>
      </c>
      <c r="E22" s="36">
        <v>100</v>
      </c>
      <c r="F22" s="180"/>
      <c r="G22" s="181"/>
      <c r="H22" s="47">
        <f t="shared" si="2"/>
        <v>0</v>
      </c>
      <c r="I22" s="50">
        <f t="shared" si="0"/>
        <v>0</v>
      </c>
      <c r="J22" s="50">
        <f t="shared" si="1"/>
        <v>0</v>
      </c>
      <c r="K22" s="191"/>
      <c r="L22" s="192"/>
      <c r="M22" s="193"/>
    </row>
    <row r="23" spans="1:13" ht="20.25" customHeight="1" x14ac:dyDescent="0.25">
      <c r="A23" s="80" t="s">
        <v>22</v>
      </c>
      <c r="B23" s="35" t="s">
        <v>320</v>
      </c>
      <c r="C23" s="36" t="s">
        <v>8</v>
      </c>
      <c r="D23" s="36" t="s">
        <v>9</v>
      </c>
      <c r="E23" s="64">
        <v>900</v>
      </c>
      <c r="F23" s="180"/>
      <c r="G23" s="181"/>
      <c r="H23" s="47">
        <f t="shared" si="2"/>
        <v>0</v>
      </c>
      <c r="I23" s="50">
        <f t="shared" si="0"/>
        <v>0</v>
      </c>
      <c r="J23" s="50">
        <f>+H23+I23</f>
        <v>0</v>
      </c>
      <c r="K23" s="191"/>
      <c r="L23" s="192"/>
      <c r="M23" s="193"/>
    </row>
    <row r="24" spans="1:13" x14ac:dyDescent="0.25">
      <c r="A24" s="80" t="s">
        <v>23</v>
      </c>
      <c r="B24" s="35" t="s">
        <v>58</v>
      </c>
      <c r="C24" s="36" t="s">
        <v>8</v>
      </c>
      <c r="D24" s="36" t="s">
        <v>9</v>
      </c>
      <c r="E24" s="36">
        <v>40</v>
      </c>
      <c r="F24" s="180"/>
      <c r="G24" s="181"/>
      <c r="H24" s="47">
        <f t="shared" si="2"/>
        <v>0</v>
      </c>
      <c r="I24" s="50">
        <f t="shared" si="0"/>
        <v>0</v>
      </c>
      <c r="J24" s="50">
        <f t="shared" si="1"/>
        <v>0</v>
      </c>
      <c r="K24" s="191"/>
      <c r="L24" s="192"/>
      <c r="M24" s="193"/>
    </row>
    <row r="25" spans="1:13" ht="15.75" thickBot="1" x14ac:dyDescent="0.3">
      <c r="A25" s="81" t="s">
        <v>24</v>
      </c>
      <c r="B25" s="42" t="s">
        <v>321</v>
      </c>
      <c r="C25" s="25" t="s">
        <v>8</v>
      </c>
      <c r="D25" s="25" t="s">
        <v>9</v>
      </c>
      <c r="E25" s="65">
        <v>500</v>
      </c>
      <c r="F25" s="184"/>
      <c r="G25" s="185"/>
      <c r="H25" s="48">
        <f>+I25*G25</f>
        <v>0</v>
      </c>
      <c r="I25" s="51">
        <f t="shared" si="0"/>
        <v>0</v>
      </c>
      <c r="J25" s="51">
        <f t="shared" si="1"/>
        <v>0</v>
      </c>
      <c r="K25" s="197"/>
      <c r="L25" s="198"/>
      <c r="M25" s="199"/>
    </row>
    <row r="26" spans="1:13" ht="15.75" thickBot="1" x14ac:dyDescent="0.3">
      <c r="A26" s="282" t="s">
        <v>829</v>
      </c>
      <c r="B26" s="283"/>
      <c r="C26" s="283"/>
      <c r="D26" s="283"/>
      <c r="E26" s="283"/>
      <c r="F26" s="283"/>
      <c r="G26" s="283"/>
      <c r="H26" s="57"/>
      <c r="I26" s="62">
        <f>SUM(I13:I25)</f>
        <v>0</v>
      </c>
      <c r="J26" s="62">
        <f>SUM(J13:J25)</f>
        <v>0</v>
      </c>
    </row>
    <row r="27" spans="1:13" x14ac:dyDescent="0.25">
      <c r="K27" s="257" t="s">
        <v>877</v>
      </c>
      <c r="L27" s="257"/>
      <c r="M27" s="257"/>
    </row>
    <row r="28" spans="1:13" x14ac:dyDescent="0.25">
      <c r="B28" s="170">
        <f>+'REKAP.PREDRAČUNA'!A36</f>
        <v>0</v>
      </c>
      <c r="E28" s="16"/>
      <c r="F28" s="16"/>
      <c r="G28" s="16"/>
      <c r="H28" s="16"/>
      <c r="I28" s="165"/>
      <c r="J28" s="157"/>
      <c r="K28" s="276" t="s">
        <v>876</v>
      </c>
      <c r="L28" s="276"/>
    </row>
    <row r="29" spans="1:13" x14ac:dyDescent="0.25">
      <c r="B29" t="s">
        <v>478</v>
      </c>
      <c r="E29" s="15"/>
      <c r="F29" s="17"/>
      <c r="G29" s="17"/>
      <c r="H29" s="17"/>
      <c r="I29" t="s">
        <v>479</v>
      </c>
      <c r="K29" s="277"/>
      <c r="L29" s="277"/>
      <c r="M29" s="277"/>
    </row>
    <row r="30" spans="1:13" x14ac:dyDescent="0.25">
      <c r="K30" s="278"/>
      <c r="L30" s="278"/>
      <c r="M30" s="278"/>
    </row>
  </sheetData>
  <sheetProtection algorithmName="SHA-512" hashValue="5eHzYY8fxMbY9dAXC8ax3zuV61OT58WASQiozMNaUwEzgTvw3W68HMFmyEThCeCLGbrA2otPYhlOcz+l+bZhBQ==" saltValue="GKLfdUOdROsMaCSB1wiJHA==" spinCount="100000" sheet="1" objects="1" scenarios="1" formatColumns="0" formatRows="0"/>
  <sortState xmlns:xlrd2="http://schemas.microsoft.com/office/spreadsheetml/2017/richdata2" ref="B14:E25">
    <sortCondition ref="B13"/>
  </sortState>
  <mergeCells count="19">
    <mergeCell ref="K28:L28"/>
    <mergeCell ref="K29:M30"/>
    <mergeCell ref="K27:M27"/>
    <mergeCell ref="M10:M11"/>
    <mergeCell ref="A9:M9"/>
    <mergeCell ref="A26:G26"/>
    <mergeCell ref="L10:L11"/>
    <mergeCell ref="A5:B5"/>
    <mergeCell ref="G10:G11"/>
    <mergeCell ref="I10:I11"/>
    <mergeCell ref="J10:J11"/>
    <mergeCell ref="K10:K11"/>
    <mergeCell ref="A7:F7"/>
    <mergeCell ref="B10:B11"/>
    <mergeCell ref="D10:D11"/>
    <mergeCell ref="F10:F11"/>
    <mergeCell ref="A8:F8"/>
    <mergeCell ref="A10:A11"/>
    <mergeCell ref="E10:E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5AC7B7-DA09-4F50-97E1-E8B239067B4C}">
          <x14:formula1>
            <xm:f>'STOPNJA DDV'!$G$5:$G$7</xm:f>
          </x14:formula1>
          <xm:sqref>G13:G25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zoomScale="85" zoomScaleNormal="85" workbookViewId="0">
      <selection activeCell="C5" sqref="C5"/>
    </sheetView>
  </sheetViews>
  <sheetFormatPr defaultRowHeight="15" x14ac:dyDescent="0.25"/>
  <cols>
    <col min="1" max="1" width="5.140625" customWidth="1"/>
    <col min="2" max="3" width="25.28515625" customWidth="1"/>
    <col min="4" max="4" width="9.7109375" customWidth="1"/>
    <col min="6" max="7" width="12.42578125" customWidth="1"/>
    <col min="8" max="8" width="9.140625" hidden="1" customWidth="1"/>
    <col min="9" max="9" width="13.28515625" customWidth="1"/>
    <col min="10" max="10" width="13" customWidth="1"/>
    <col min="11" max="11" width="18.5703125" bestFit="1" customWidth="1"/>
    <col min="12" max="12" width="14.28515625" bestFit="1" customWidth="1"/>
    <col min="13" max="13" width="13.1406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15.75" thickBot="1" x14ac:dyDescent="0.3">
      <c r="A4" s="3"/>
      <c r="B4" s="9"/>
      <c r="C4" s="9"/>
      <c r="D4" s="9"/>
      <c r="E4" s="9"/>
      <c r="F4" s="9"/>
      <c r="G4" s="9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x14ac:dyDescent="0.25">
      <c r="A6" s="3"/>
      <c r="B6" s="9"/>
      <c r="C6" s="9"/>
      <c r="D6" s="9"/>
      <c r="E6" s="9"/>
      <c r="F6" s="9"/>
      <c r="G6" s="9"/>
    </row>
    <row r="7" spans="1:13" x14ac:dyDescent="0.25">
      <c r="A7" s="3"/>
      <c r="B7" s="9"/>
      <c r="C7" s="9"/>
      <c r="D7" s="9"/>
      <c r="E7" s="9"/>
      <c r="F7" s="9"/>
      <c r="G7" s="9"/>
    </row>
    <row r="8" spans="1:13" x14ac:dyDescent="0.25">
      <c r="A8" s="274" t="s">
        <v>59</v>
      </c>
      <c r="B8" s="274"/>
      <c r="C8" s="274"/>
      <c r="D8" s="274"/>
      <c r="E8" s="274"/>
      <c r="F8" s="274"/>
      <c r="G8" s="274"/>
    </row>
    <row r="9" spans="1:13" ht="15.75" thickBot="1" x14ac:dyDescent="0.3">
      <c r="A9" s="274" t="s">
        <v>872</v>
      </c>
      <c r="B9" s="274"/>
      <c r="C9" s="274"/>
      <c r="D9" s="274"/>
      <c r="E9" s="274"/>
      <c r="F9" s="274"/>
      <c r="G9" s="274"/>
    </row>
    <row r="10" spans="1:13" ht="15.75" thickBot="1" x14ac:dyDescent="0.3">
      <c r="A10" s="279" t="s">
        <v>52</v>
      </c>
      <c r="B10" s="280"/>
      <c r="C10" s="280"/>
      <c r="D10" s="280"/>
      <c r="E10" s="280"/>
      <c r="F10" s="280"/>
      <c r="G10" s="281"/>
    </row>
    <row r="11" spans="1:13" ht="24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5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15.75" thickBot="1" x14ac:dyDescent="0.3">
      <c r="A12" s="266"/>
      <c r="B12" s="266"/>
      <c r="C12" s="54" t="s">
        <v>4</v>
      </c>
      <c r="D12" s="266"/>
      <c r="E12" s="266"/>
      <c r="F12" s="266"/>
      <c r="G12" s="266"/>
      <c r="H12" s="55"/>
      <c r="I12" s="266"/>
      <c r="J12" s="266"/>
      <c r="K12" s="260"/>
      <c r="L12" s="262"/>
      <c r="M12" s="264"/>
    </row>
    <row r="13" spans="1:13" ht="15.75" thickBot="1" x14ac:dyDescent="0.3">
      <c r="A13" s="56">
        <v>1</v>
      </c>
      <c r="B13" s="18">
        <v>2</v>
      </c>
      <c r="C13" s="18">
        <v>3</v>
      </c>
      <c r="D13" s="18">
        <v>4</v>
      </c>
      <c r="E13" s="56">
        <v>5</v>
      </c>
      <c r="F13" s="18">
        <v>6</v>
      </c>
      <c r="G13" s="18">
        <v>7</v>
      </c>
      <c r="H13" s="56">
        <v>9</v>
      </c>
      <c r="I13" s="18">
        <v>8</v>
      </c>
      <c r="J13" s="18">
        <v>9</v>
      </c>
      <c r="K13" s="18">
        <v>10</v>
      </c>
      <c r="L13" s="56">
        <v>11</v>
      </c>
      <c r="M13" s="18">
        <v>12</v>
      </c>
    </row>
    <row r="14" spans="1:13" ht="27" customHeight="1" x14ac:dyDescent="0.25">
      <c r="A14" s="37" t="s">
        <v>7</v>
      </c>
      <c r="B14" s="60" t="s">
        <v>60</v>
      </c>
      <c r="C14" s="39" t="s">
        <v>61</v>
      </c>
      <c r="D14" s="39" t="s">
        <v>54</v>
      </c>
      <c r="E14" s="39">
        <v>20</v>
      </c>
      <c r="F14" s="178"/>
      <c r="G14" s="179"/>
      <c r="H14" s="46">
        <f>+G14*I14</f>
        <v>0</v>
      </c>
      <c r="I14" s="99">
        <f t="shared" ref="I14:I26" si="0">+F14*E14</f>
        <v>0</v>
      </c>
      <c r="J14" s="49">
        <f>+H14+I14</f>
        <v>0</v>
      </c>
      <c r="K14" s="188"/>
      <c r="L14" s="189"/>
      <c r="M14" s="190"/>
    </row>
    <row r="15" spans="1:13" ht="42" customHeight="1" x14ac:dyDescent="0.25">
      <c r="A15" s="40" t="s">
        <v>10</v>
      </c>
      <c r="B15" s="35" t="s">
        <v>480</v>
      </c>
      <c r="C15" s="36" t="s">
        <v>64</v>
      </c>
      <c r="D15" s="36" t="s">
        <v>54</v>
      </c>
      <c r="E15" s="64">
        <v>1350</v>
      </c>
      <c r="F15" s="180"/>
      <c r="G15" s="181"/>
      <c r="H15" s="47">
        <f>+G15*I15</f>
        <v>0</v>
      </c>
      <c r="I15" s="100">
        <f t="shared" si="0"/>
        <v>0</v>
      </c>
      <c r="J15" s="50">
        <f t="shared" ref="J15:J26" si="1">+H15+I15</f>
        <v>0</v>
      </c>
      <c r="K15" s="191"/>
      <c r="L15" s="192"/>
      <c r="M15" s="193"/>
    </row>
    <row r="16" spans="1:13" ht="27" customHeight="1" x14ac:dyDescent="0.25">
      <c r="A16" s="40" t="s">
        <v>11</v>
      </c>
      <c r="B16" s="35" t="s">
        <v>62</v>
      </c>
      <c r="C16" s="36" t="s">
        <v>63</v>
      </c>
      <c r="D16" s="36" t="s">
        <v>54</v>
      </c>
      <c r="E16" s="36">
        <v>550</v>
      </c>
      <c r="F16" s="180"/>
      <c r="G16" s="181"/>
      <c r="H16" s="47">
        <f t="shared" ref="H16:H25" si="2">+G16*I16</f>
        <v>0</v>
      </c>
      <c r="I16" s="100">
        <f t="shared" si="0"/>
        <v>0</v>
      </c>
      <c r="J16" s="50">
        <f t="shared" si="1"/>
        <v>0</v>
      </c>
      <c r="K16" s="191"/>
      <c r="L16" s="192"/>
      <c r="M16" s="193"/>
    </row>
    <row r="17" spans="1:13" s="21" customFormat="1" ht="27" customHeight="1" x14ac:dyDescent="0.25">
      <c r="A17" s="69" t="s">
        <v>12</v>
      </c>
      <c r="B17" s="66" t="s">
        <v>490</v>
      </c>
      <c r="C17" s="67" t="s">
        <v>489</v>
      </c>
      <c r="D17" s="67" t="s">
        <v>54</v>
      </c>
      <c r="E17" s="67">
        <v>600</v>
      </c>
      <c r="F17" s="180"/>
      <c r="G17" s="181"/>
      <c r="H17" s="47">
        <f t="shared" si="2"/>
        <v>0</v>
      </c>
      <c r="I17" s="100">
        <f t="shared" si="0"/>
        <v>0</v>
      </c>
      <c r="J17" s="50">
        <f t="shared" si="1"/>
        <v>0</v>
      </c>
      <c r="K17" s="218"/>
      <c r="L17" s="219"/>
      <c r="M17" s="220"/>
    </row>
    <row r="18" spans="1:13" ht="53.25" customHeight="1" x14ac:dyDescent="0.25">
      <c r="A18" s="40" t="s">
        <v>14</v>
      </c>
      <c r="B18" s="35" t="s">
        <v>332</v>
      </c>
      <c r="C18" s="36" t="s">
        <v>330</v>
      </c>
      <c r="D18" s="36" t="s">
        <v>54</v>
      </c>
      <c r="E18" s="36">
        <v>300</v>
      </c>
      <c r="F18" s="180"/>
      <c r="G18" s="181"/>
      <c r="H18" s="47">
        <f t="shared" si="2"/>
        <v>0</v>
      </c>
      <c r="I18" s="100">
        <f t="shared" si="0"/>
        <v>0</v>
      </c>
      <c r="J18" s="50">
        <f t="shared" si="1"/>
        <v>0</v>
      </c>
      <c r="K18" s="191"/>
      <c r="L18" s="192"/>
      <c r="M18" s="193"/>
    </row>
    <row r="19" spans="1:13" ht="40.5" customHeight="1" x14ac:dyDescent="0.25">
      <c r="A19" s="40" t="s">
        <v>15</v>
      </c>
      <c r="B19" s="35" t="s">
        <v>331</v>
      </c>
      <c r="C19" s="36" t="s">
        <v>785</v>
      </c>
      <c r="D19" s="36" t="s">
        <v>54</v>
      </c>
      <c r="E19" s="64">
        <v>1200</v>
      </c>
      <c r="F19" s="180"/>
      <c r="G19" s="181"/>
      <c r="H19" s="47">
        <f t="shared" si="2"/>
        <v>0</v>
      </c>
      <c r="I19" s="100">
        <f t="shared" si="0"/>
        <v>0</v>
      </c>
      <c r="J19" s="50">
        <f t="shared" si="1"/>
        <v>0</v>
      </c>
      <c r="K19" s="191"/>
      <c r="L19" s="192"/>
      <c r="M19" s="193"/>
    </row>
    <row r="20" spans="1:13" ht="27" customHeight="1" x14ac:dyDescent="0.25">
      <c r="A20" s="40" t="s">
        <v>17</v>
      </c>
      <c r="B20" s="35" t="s">
        <v>329</v>
      </c>
      <c r="C20" s="36" t="s">
        <v>330</v>
      </c>
      <c r="D20" s="36" t="s">
        <v>54</v>
      </c>
      <c r="E20" s="64">
        <v>2600</v>
      </c>
      <c r="F20" s="180"/>
      <c r="G20" s="181"/>
      <c r="H20" s="47">
        <f t="shared" si="2"/>
        <v>0</v>
      </c>
      <c r="I20" s="100">
        <f t="shared" si="0"/>
        <v>0</v>
      </c>
      <c r="J20" s="50">
        <f t="shared" si="1"/>
        <v>0</v>
      </c>
      <c r="K20" s="191"/>
      <c r="L20" s="192"/>
      <c r="M20" s="193"/>
    </row>
    <row r="21" spans="1:13" ht="27" customHeight="1" x14ac:dyDescent="0.25">
      <c r="A21" s="40" t="s">
        <v>18</v>
      </c>
      <c r="B21" s="35" t="s">
        <v>783</v>
      </c>
      <c r="C21" s="36" t="s">
        <v>782</v>
      </c>
      <c r="D21" s="36" t="s">
        <v>54</v>
      </c>
      <c r="E21" s="36">
        <v>120</v>
      </c>
      <c r="F21" s="180"/>
      <c r="G21" s="181"/>
      <c r="H21" s="47">
        <f t="shared" si="2"/>
        <v>0</v>
      </c>
      <c r="I21" s="100">
        <f t="shared" si="0"/>
        <v>0</v>
      </c>
      <c r="J21" s="50">
        <f t="shared" si="1"/>
        <v>0</v>
      </c>
      <c r="K21" s="191"/>
      <c r="L21" s="192"/>
      <c r="M21" s="193"/>
    </row>
    <row r="22" spans="1:13" ht="21" customHeight="1" x14ac:dyDescent="0.25">
      <c r="A22" s="40" t="s">
        <v>20</v>
      </c>
      <c r="B22" s="35" t="s">
        <v>784</v>
      </c>
      <c r="C22" s="36" t="s">
        <v>782</v>
      </c>
      <c r="D22" s="36" t="s">
        <v>54</v>
      </c>
      <c r="E22" s="36">
        <v>120</v>
      </c>
      <c r="F22" s="180"/>
      <c r="G22" s="181"/>
      <c r="H22" s="47">
        <f t="shared" si="2"/>
        <v>0</v>
      </c>
      <c r="I22" s="100">
        <f t="shared" si="0"/>
        <v>0</v>
      </c>
      <c r="J22" s="50">
        <f t="shared" si="1"/>
        <v>0</v>
      </c>
      <c r="K22" s="191"/>
      <c r="L22" s="192"/>
      <c r="M22" s="193"/>
    </row>
    <row r="23" spans="1:13" ht="23.25" customHeight="1" x14ac:dyDescent="0.25">
      <c r="A23" s="40" t="s">
        <v>21</v>
      </c>
      <c r="B23" s="35" t="s">
        <v>780</v>
      </c>
      <c r="C23" s="36" t="s">
        <v>779</v>
      </c>
      <c r="D23" s="36" t="s">
        <v>54</v>
      </c>
      <c r="E23" s="36">
        <v>300</v>
      </c>
      <c r="F23" s="180"/>
      <c r="G23" s="181"/>
      <c r="H23" s="47">
        <f t="shared" si="2"/>
        <v>0</v>
      </c>
      <c r="I23" s="100">
        <f t="shared" si="0"/>
        <v>0</v>
      </c>
      <c r="J23" s="50">
        <f t="shared" si="1"/>
        <v>0</v>
      </c>
      <c r="K23" s="191"/>
      <c r="L23" s="192"/>
      <c r="M23" s="193"/>
    </row>
    <row r="24" spans="1:13" ht="25.5" x14ac:dyDescent="0.25">
      <c r="A24" s="40" t="s">
        <v>22</v>
      </c>
      <c r="B24" s="35" t="s">
        <v>328</v>
      </c>
      <c r="C24" s="36" t="s">
        <v>69</v>
      </c>
      <c r="D24" s="36" t="s">
        <v>54</v>
      </c>
      <c r="E24" s="64">
        <v>2000</v>
      </c>
      <c r="F24" s="180"/>
      <c r="G24" s="181"/>
      <c r="H24" s="47">
        <f t="shared" si="2"/>
        <v>0</v>
      </c>
      <c r="I24" s="100">
        <f t="shared" si="0"/>
        <v>0</v>
      </c>
      <c r="J24" s="50">
        <f t="shared" si="1"/>
        <v>0</v>
      </c>
      <c r="K24" s="191"/>
      <c r="L24" s="192"/>
      <c r="M24" s="193"/>
    </row>
    <row r="25" spans="1:13" x14ac:dyDescent="0.25">
      <c r="A25" s="40" t="s">
        <v>23</v>
      </c>
      <c r="B25" s="35" t="s">
        <v>781</v>
      </c>
      <c r="C25" s="36" t="s">
        <v>103</v>
      </c>
      <c r="D25" s="36" t="s">
        <v>54</v>
      </c>
      <c r="E25" s="36">
        <v>400</v>
      </c>
      <c r="F25" s="180"/>
      <c r="G25" s="181"/>
      <c r="H25" s="47">
        <f t="shared" si="2"/>
        <v>0</v>
      </c>
      <c r="I25" s="100">
        <f t="shared" si="0"/>
        <v>0</v>
      </c>
      <c r="J25" s="50">
        <f t="shared" si="1"/>
        <v>0</v>
      </c>
      <c r="K25" s="191"/>
      <c r="L25" s="192"/>
      <c r="M25" s="193"/>
    </row>
    <row r="26" spans="1:13" ht="15.75" thickBot="1" x14ac:dyDescent="0.3">
      <c r="A26" s="41" t="s">
        <v>24</v>
      </c>
      <c r="B26" s="42" t="s">
        <v>818</v>
      </c>
      <c r="C26" s="25" t="s">
        <v>800</v>
      </c>
      <c r="D26" s="25" t="s">
        <v>9</v>
      </c>
      <c r="E26" s="70">
        <v>300</v>
      </c>
      <c r="F26" s="184"/>
      <c r="G26" s="185"/>
      <c r="H26" s="48">
        <f>+G26*I26</f>
        <v>0</v>
      </c>
      <c r="I26" s="102">
        <f t="shared" si="0"/>
        <v>0</v>
      </c>
      <c r="J26" s="51">
        <f t="shared" si="1"/>
        <v>0</v>
      </c>
      <c r="K26" s="197"/>
      <c r="L26" s="198"/>
      <c r="M26" s="199"/>
    </row>
    <row r="27" spans="1:13" ht="15.75" thickBot="1" x14ac:dyDescent="0.3">
      <c r="A27" s="282" t="s">
        <v>829</v>
      </c>
      <c r="B27" s="283"/>
      <c r="C27" s="283"/>
      <c r="D27" s="283"/>
      <c r="E27" s="283"/>
      <c r="F27" s="283"/>
      <c r="G27" s="283"/>
      <c r="H27" s="28">
        <f t="shared" ref="H27" si="3">SUM(H14:H26)</f>
        <v>0</v>
      </c>
      <c r="I27" s="73">
        <f>SUM(I14:I26)</f>
        <v>0</v>
      </c>
      <c r="J27" s="62">
        <f>SUM(J14:J26)</f>
        <v>0</v>
      </c>
    </row>
    <row r="28" spans="1:13" x14ac:dyDescent="0.25">
      <c r="K28" s="257" t="s">
        <v>877</v>
      </c>
      <c r="L28" s="257"/>
      <c r="M28" s="257"/>
    </row>
    <row r="29" spans="1:13" x14ac:dyDescent="0.25">
      <c r="A29" s="15"/>
      <c r="B29" s="170">
        <f>+'REKAP.PREDRAČUNA'!A36</f>
        <v>0</v>
      </c>
      <c r="E29" s="16"/>
      <c r="F29" s="16"/>
      <c r="G29" s="16"/>
      <c r="H29" s="16"/>
      <c r="I29" s="165"/>
      <c r="J29" s="157"/>
      <c r="K29" s="276" t="s">
        <v>876</v>
      </c>
      <c r="L29" s="276"/>
    </row>
    <row r="30" spans="1:13" x14ac:dyDescent="0.25">
      <c r="A30" s="15"/>
      <c r="B30" t="s">
        <v>478</v>
      </c>
      <c r="E30" s="15"/>
      <c r="F30" s="17"/>
      <c r="G30" s="17"/>
      <c r="H30" s="17"/>
      <c r="I30" t="s">
        <v>479</v>
      </c>
    </row>
    <row r="31" spans="1:13" x14ac:dyDescent="0.25">
      <c r="A31" s="3"/>
      <c r="B31" s="3"/>
      <c r="C31" s="3"/>
      <c r="D31" s="3"/>
      <c r="E31" s="3"/>
      <c r="F31" s="3"/>
      <c r="G31" s="3"/>
      <c r="I31" s="26"/>
      <c r="K31" s="255"/>
      <c r="L31" s="255"/>
      <c r="M31" s="255"/>
    </row>
    <row r="32" spans="1:13" ht="15" customHeight="1" x14ac:dyDescent="0.25">
      <c r="A32" s="3"/>
      <c r="G32" s="3"/>
      <c r="K32" s="256"/>
      <c r="L32" s="256"/>
      <c r="M32" s="256"/>
    </row>
    <row r="33" spans="1:1" x14ac:dyDescent="0.25">
      <c r="A33" s="4"/>
    </row>
  </sheetData>
  <sheetProtection algorithmName="SHA-512" hashValue="/hthDuTvtAcBesfz5ysrs9w+wvlx6f7B8IgOESV1Rqo3R6yufZp3gQlmV07e+YL/XSF9fmqvhNBquq4f9/Uxqg==" saltValue="sNwXi0jhPg4vwKW9F1dKTQ==" spinCount="100000" sheet="1" objects="1" scenarios="1" formatColumns="0" formatRows="0"/>
  <sortState xmlns:xlrd2="http://schemas.microsoft.com/office/spreadsheetml/2017/richdata2" ref="B15:E25">
    <sortCondition ref="B14"/>
  </sortState>
  <mergeCells count="19">
    <mergeCell ref="K29:L29"/>
    <mergeCell ref="K31:M32"/>
    <mergeCell ref="K28:M28"/>
    <mergeCell ref="A27:G27"/>
    <mergeCell ref="I11:I12"/>
    <mergeCell ref="J11:J12"/>
    <mergeCell ref="K11:K12"/>
    <mergeCell ref="L11:L12"/>
    <mergeCell ref="M11:M12"/>
    <mergeCell ref="A9:G9"/>
    <mergeCell ref="A8:G8"/>
    <mergeCell ref="A5:B5"/>
    <mergeCell ref="B11:B12"/>
    <mergeCell ref="E11:E12"/>
    <mergeCell ref="F11:F12"/>
    <mergeCell ref="G11:G12"/>
    <mergeCell ref="A10:G10"/>
    <mergeCell ref="A11:A12"/>
    <mergeCell ref="D11:D1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6E1423-3075-4AAD-A45F-4BD8A05BD173}">
          <x14:formula1>
            <xm:f>'STOPNJA DDV'!$G$5:$G$7</xm:f>
          </x14:formula1>
          <xm:sqref>G14:G26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zoomScaleNormal="100" workbookViewId="0">
      <selection activeCell="C5" sqref="C5"/>
    </sheetView>
  </sheetViews>
  <sheetFormatPr defaultRowHeight="15" x14ac:dyDescent="0.25"/>
  <cols>
    <col min="1" max="1" width="5.42578125" customWidth="1"/>
    <col min="2" max="2" width="27" customWidth="1"/>
    <col min="5" max="6" width="12.7109375" customWidth="1"/>
    <col min="8" max="8" width="9.140625" hidden="1" customWidth="1"/>
    <col min="9" max="9" width="13.85546875" customWidth="1"/>
    <col min="10" max="10" width="11.5703125" customWidth="1"/>
    <col min="11" max="11" width="18.5703125" bestFit="1" customWidth="1"/>
    <col min="12" max="12" width="14.28515625" bestFit="1" customWidth="1"/>
    <col min="13" max="13" width="11.57031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9" customHeight="1" thickBot="1" x14ac:dyDescent="0.35">
      <c r="A4" s="71"/>
      <c r="B4" s="71"/>
      <c r="C4" s="71"/>
      <c r="D4" s="71"/>
      <c r="E4" s="71"/>
      <c r="F4" s="71"/>
    </row>
    <row r="5" spans="1:13" ht="18" customHeight="1" thickBot="1" x14ac:dyDescent="0.35">
      <c r="A5" s="269" t="s">
        <v>832</v>
      </c>
      <c r="B5" s="270"/>
      <c r="C5" s="177"/>
      <c r="D5" s="71"/>
      <c r="E5" s="71"/>
      <c r="F5" s="71"/>
    </row>
    <row r="6" spans="1:13" ht="9.75" customHeight="1" x14ac:dyDescent="0.25">
      <c r="A6" s="3"/>
      <c r="B6" s="9"/>
      <c r="C6" s="9"/>
      <c r="D6" s="9"/>
      <c r="E6" s="9"/>
      <c r="F6" s="9"/>
    </row>
    <row r="7" spans="1:13" x14ac:dyDescent="0.25">
      <c r="A7" s="274" t="s">
        <v>70</v>
      </c>
      <c r="B7" s="274"/>
      <c r="C7" s="274"/>
      <c r="D7" s="274"/>
      <c r="E7" s="274"/>
      <c r="F7" s="274"/>
    </row>
    <row r="8" spans="1:13" x14ac:dyDescent="0.25">
      <c r="A8" s="274"/>
      <c r="B8" s="274"/>
      <c r="C8" s="274"/>
      <c r="D8" s="274"/>
      <c r="E8" s="274"/>
      <c r="F8" s="274"/>
    </row>
    <row r="9" spans="1:13" ht="15.75" thickBot="1" x14ac:dyDescent="0.3">
      <c r="A9" s="274" t="s">
        <v>871</v>
      </c>
      <c r="B9" s="274"/>
      <c r="C9" s="274"/>
      <c r="D9" s="274"/>
      <c r="E9" s="274"/>
      <c r="F9" s="274"/>
    </row>
    <row r="10" spans="1:13" ht="12.75" customHeight="1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18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5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31.5" customHeight="1" thickBot="1" x14ac:dyDescent="0.3">
      <c r="A12" s="266"/>
      <c r="B12" s="266"/>
      <c r="C12" s="54" t="s">
        <v>4</v>
      </c>
      <c r="D12" s="266"/>
      <c r="E12" s="266"/>
      <c r="F12" s="266"/>
      <c r="G12" s="266"/>
      <c r="H12" s="55"/>
      <c r="I12" s="266"/>
      <c r="J12" s="266"/>
      <c r="K12" s="260"/>
      <c r="L12" s="262"/>
      <c r="M12" s="264"/>
    </row>
    <row r="13" spans="1:13" ht="15.75" thickBot="1" x14ac:dyDescent="0.3">
      <c r="A13" s="14">
        <v>1</v>
      </c>
      <c r="B13" s="43">
        <v>2</v>
      </c>
      <c r="C13" s="43">
        <v>3</v>
      </c>
      <c r="D13" s="43">
        <v>4</v>
      </c>
      <c r="E13" s="74">
        <v>5</v>
      </c>
      <c r="F13" s="43">
        <v>6</v>
      </c>
      <c r="G13" s="43">
        <v>7</v>
      </c>
      <c r="H13" s="75">
        <v>9</v>
      </c>
      <c r="I13" s="14">
        <v>8</v>
      </c>
      <c r="J13" s="14">
        <v>9</v>
      </c>
      <c r="K13" s="43">
        <v>10</v>
      </c>
      <c r="L13" s="43">
        <v>11</v>
      </c>
      <c r="M13" s="43">
        <v>12</v>
      </c>
    </row>
    <row r="14" spans="1:13" ht="16.5" customHeight="1" x14ac:dyDescent="0.25">
      <c r="A14" s="37" t="s">
        <v>7</v>
      </c>
      <c r="B14" s="38" t="s">
        <v>326</v>
      </c>
      <c r="C14" s="39" t="s">
        <v>8</v>
      </c>
      <c r="D14" s="39" t="s">
        <v>9</v>
      </c>
      <c r="E14" s="39">
        <v>200</v>
      </c>
      <c r="F14" s="178"/>
      <c r="G14" s="179"/>
      <c r="H14" s="46">
        <f>+I14*G14</f>
        <v>0</v>
      </c>
      <c r="I14" s="49">
        <f t="shared" ref="I14:I40" si="0">+F14*E14</f>
        <v>0</v>
      </c>
      <c r="J14" s="49">
        <f>+H14+I14</f>
        <v>0</v>
      </c>
      <c r="K14" s="188"/>
      <c r="L14" s="189"/>
      <c r="M14" s="190"/>
    </row>
    <row r="15" spans="1:13" ht="16.5" customHeight="1" x14ac:dyDescent="0.25">
      <c r="A15" s="40" t="s">
        <v>10</v>
      </c>
      <c r="B15" s="35" t="s">
        <v>71</v>
      </c>
      <c r="C15" s="36" t="s">
        <v>8</v>
      </c>
      <c r="D15" s="36" t="s">
        <v>9</v>
      </c>
      <c r="E15" s="36">
        <v>50</v>
      </c>
      <c r="F15" s="180"/>
      <c r="G15" s="181"/>
      <c r="H15" s="47">
        <f>+I15*G15</f>
        <v>0</v>
      </c>
      <c r="I15" s="50">
        <f t="shared" si="0"/>
        <v>0</v>
      </c>
      <c r="J15" s="50">
        <f t="shared" ref="J15:J40" si="1">+H15+I15</f>
        <v>0</v>
      </c>
      <c r="K15" s="191"/>
      <c r="L15" s="192"/>
      <c r="M15" s="193"/>
    </row>
    <row r="16" spans="1:13" ht="16.5" customHeight="1" x14ac:dyDescent="0.25">
      <c r="A16" s="40" t="s">
        <v>11</v>
      </c>
      <c r="B16" s="35" t="s">
        <v>322</v>
      </c>
      <c r="C16" s="36" t="s">
        <v>8</v>
      </c>
      <c r="D16" s="36" t="s">
        <v>9</v>
      </c>
      <c r="E16" s="36">
        <v>370</v>
      </c>
      <c r="F16" s="180"/>
      <c r="G16" s="181"/>
      <c r="H16" s="47">
        <f t="shared" ref="H16:H39" si="2">+I16*G16</f>
        <v>0</v>
      </c>
      <c r="I16" s="50">
        <f t="shared" si="0"/>
        <v>0</v>
      </c>
      <c r="J16" s="50">
        <f t="shared" si="1"/>
        <v>0</v>
      </c>
      <c r="K16" s="191"/>
      <c r="L16" s="192"/>
      <c r="M16" s="193"/>
    </row>
    <row r="17" spans="1:13" ht="16.5" customHeight="1" x14ac:dyDescent="0.25">
      <c r="A17" s="40" t="s">
        <v>12</v>
      </c>
      <c r="B17" s="58" t="s">
        <v>72</v>
      </c>
      <c r="C17" s="36" t="s">
        <v>8</v>
      </c>
      <c r="D17" s="36" t="s">
        <v>9</v>
      </c>
      <c r="E17" s="36">
        <v>90</v>
      </c>
      <c r="F17" s="180"/>
      <c r="G17" s="181"/>
      <c r="H17" s="47">
        <f t="shared" si="2"/>
        <v>0</v>
      </c>
      <c r="I17" s="50">
        <f t="shared" si="0"/>
        <v>0</v>
      </c>
      <c r="J17" s="50">
        <f t="shared" si="1"/>
        <v>0</v>
      </c>
      <c r="K17" s="191"/>
      <c r="L17" s="192"/>
      <c r="M17" s="193"/>
    </row>
    <row r="18" spans="1:13" ht="16.5" customHeight="1" x14ac:dyDescent="0.25">
      <c r="A18" s="40" t="s">
        <v>14</v>
      </c>
      <c r="B18" s="35" t="s">
        <v>73</v>
      </c>
      <c r="C18" s="36" t="s">
        <v>8</v>
      </c>
      <c r="D18" s="36" t="s">
        <v>9</v>
      </c>
      <c r="E18" s="36">
        <v>150</v>
      </c>
      <c r="F18" s="180"/>
      <c r="G18" s="181"/>
      <c r="H18" s="47">
        <f t="shared" si="2"/>
        <v>0</v>
      </c>
      <c r="I18" s="50">
        <f t="shared" si="0"/>
        <v>0</v>
      </c>
      <c r="J18" s="50">
        <f t="shared" si="1"/>
        <v>0</v>
      </c>
      <c r="K18" s="191"/>
      <c r="L18" s="192"/>
      <c r="M18" s="193"/>
    </row>
    <row r="19" spans="1:13" ht="16.5" customHeight="1" x14ac:dyDescent="0.25">
      <c r="A19" s="40" t="s">
        <v>15</v>
      </c>
      <c r="B19" s="58" t="s">
        <v>327</v>
      </c>
      <c r="C19" s="36" t="s">
        <v>8</v>
      </c>
      <c r="D19" s="36" t="s">
        <v>9</v>
      </c>
      <c r="E19" s="36">
        <v>5</v>
      </c>
      <c r="F19" s="180"/>
      <c r="G19" s="181"/>
      <c r="H19" s="47">
        <f t="shared" si="2"/>
        <v>0</v>
      </c>
      <c r="I19" s="50">
        <f t="shared" si="0"/>
        <v>0</v>
      </c>
      <c r="J19" s="50">
        <f t="shared" si="1"/>
        <v>0</v>
      </c>
      <c r="K19" s="191"/>
      <c r="L19" s="192"/>
      <c r="M19" s="193"/>
    </row>
    <row r="20" spans="1:13" ht="16.5" customHeight="1" x14ac:dyDescent="0.25">
      <c r="A20" s="40" t="s">
        <v>17</v>
      </c>
      <c r="B20" s="58" t="s">
        <v>324</v>
      </c>
      <c r="C20" s="36" t="s">
        <v>8</v>
      </c>
      <c r="D20" s="36" t="s">
        <v>9</v>
      </c>
      <c r="E20" s="36">
        <v>40</v>
      </c>
      <c r="F20" s="180"/>
      <c r="G20" s="181"/>
      <c r="H20" s="47">
        <f t="shared" si="2"/>
        <v>0</v>
      </c>
      <c r="I20" s="50">
        <f t="shared" si="0"/>
        <v>0</v>
      </c>
      <c r="J20" s="50">
        <f t="shared" si="1"/>
        <v>0</v>
      </c>
      <c r="K20" s="191"/>
      <c r="L20" s="192"/>
      <c r="M20" s="193"/>
    </row>
    <row r="21" spans="1:13" ht="16.5" customHeight="1" x14ac:dyDescent="0.25">
      <c r="A21" s="40" t="s">
        <v>18</v>
      </c>
      <c r="B21" s="35" t="s">
        <v>323</v>
      </c>
      <c r="C21" s="36" t="s">
        <v>8</v>
      </c>
      <c r="D21" s="36" t="s">
        <v>9</v>
      </c>
      <c r="E21" s="36">
        <v>80</v>
      </c>
      <c r="F21" s="180"/>
      <c r="G21" s="181"/>
      <c r="H21" s="47">
        <f>+I21*G21</f>
        <v>0</v>
      </c>
      <c r="I21" s="50">
        <f t="shared" si="0"/>
        <v>0</v>
      </c>
      <c r="J21" s="50">
        <f t="shared" si="1"/>
        <v>0</v>
      </c>
      <c r="K21" s="191"/>
      <c r="L21" s="192"/>
      <c r="M21" s="193"/>
    </row>
    <row r="22" spans="1:13" ht="16.5" customHeight="1" x14ac:dyDescent="0.25">
      <c r="A22" s="40" t="s">
        <v>20</v>
      </c>
      <c r="B22" s="35" t="s">
        <v>74</v>
      </c>
      <c r="C22" s="36" t="s">
        <v>8</v>
      </c>
      <c r="D22" s="36" t="s">
        <v>9</v>
      </c>
      <c r="E22" s="133">
        <v>120</v>
      </c>
      <c r="F22" s="180"/>
      <c r="G22" s="181"/>
      <c r="H22" s="47">
        <f>+I22*G22</f>
        <v>0</v>
      </c>
      <c r="I22" s="50">
        <f t="shared" si="0"/>
        <v>0</v>
      </c>
      <c r="J22" s="50">
        <f t="shared" si="1"/>
        <v>0</v>
      </c>
      <c r="K22" s="191"/>
      <c r="L22" s="192"/>
      <c r="M22" s="193"/>
    </row>
    <row r="23" spans="1:13" ht="16.5" customHeight="1" x14ac:dyDescent="0.25">
      <c r="A23" s="40" t="s">
        <v>21</v>
      </c>
      <c r="B23" s="35" t="s">
        <v>75</v>
      </c>
      <c r="C23" s="36" t="s">
        <v>8</v>
      </c>
      <c r="D23" s="36" t="s">
        <v>9</v>
      </c>
      <c r="E23" s="36">
        <v>50</v>
      </c>
      <c r="F23" s="180"/>
      <c r="G23" s="181"/>
      <c r="H23" s="47">
        <f t="shared" si="2"/>
        <v>0</v>
      </c>
      <c r="I23" s="50">
        <f t="shared" si="0"/>
        <v>0</v>
      </c>
      <c r="J23" s="50">
        <f t="shared" si="1"/>
        <v>0</v>
      </c>
      <c r="K23" s="191"/>
      <c r="L23" s="192"/>
      <c r="M23" s="193"/>
    </row>
    <row r="24" spans="1:13" ht="16.5" customHeight="1" x14ac:dyDescent="0.25">
      <c r="A24" s="40" t="s">
        <v>22</v>
      </c>
      <c r="B24" s="35" t="s">
        <v>76</v>
      </c>
      <c r="C24" s="36" t="s">
        <v>8</v>
      </c>
      <c r="D24" s="36" t="s">
        <v>9</v>
      </c>
      <c r="E24" s="36">
        <v>10</v>
      </c>
      <c r="F24" s="180"/>
      <c r="G24" s="181"/>
      <c r="H24" s="47">
        <f t="shared" si="2"/>
        <v>0</v>
      </c>
      <c r="I24" s="50">
        <f t="shared" si="0"/>
        <v>0</v>
      </c>
      <c r="J24" s="50">
        <f t="shared" si="1"/>
        <v>0</v>
      </c>
      <c r="K24" s="191"/>
      <c r="L24" s="192"/>
      <c r="M24" s="193"/>
    </row>
    <row r="25" spans="1:13" ht="16.5" customHeight="1" x14ac:dyDescent="0.25">
      <c r="A25" s="40" t="s">
        <v>23</v>
      </c>
      <c r="B25" s="58" t="s">
        <v>77</v>
      </c>
      <c r="C25" s="36" t="s">
        <v>8</v>
      </c>
      <c r="D25" s="36" t="s">
        <v>9</v>
      </c>
      <c r="E25" s="36">
        <v>25</v>
      </c>
      <c r="F25" s="180"/>
      <c r="G25" s="181"/>
      <c r="H25" s="47">
        <f t="shared" si="2"/>
        <v>0</v>
      </c>
      <c r="I25" s="50">
        <f t="shared" si="0"/>
        <v>0</v>
      </c>
      <c r="J25" s="50">
        <f t="shared" si="1"/>
        <v>0</v>
      </c>
      <c r="K25" s="191"/>
      <c r="L25" s="192"/>
      <c r="M25" s="193"/>
    </row>
    <row r="26" spans="1:13" ht="16.5" customHeight="1" x14ac:dyDescent="0.25">
      <c r="A26" s="40" t="s">
        <v>24</v>
      </c>
      <c r="B26" s="35" t="s">
        <v>78</v>
      </c>
      <c r="C26" s="36" t="s">
        <v>8</v>
      </c>
      <c r="D26" s="36" t="s">
        <v>9</v>
      </c>
      <c r="E26" s="36">
        <v>350</v>
      </c>
      <c r="F26" s="180"/>
      <c r="G26" s="181"/>
      <c r="H26" s="47">
        <f t="shared" si="2"/>
        <v>0</v>
      </c>
      <c r="I26" s="50">
        <f t="shared" si="0"/>
        <v>0</v>
      </c>
      <c r="J26" s="50">
        <f t="shared" si="1"/>
        <v>0</v>
      </c>
      <c r="K26" s="191"/>
      <c r="L26" s="192"/>
      <c r="M26" s="193"/>
    </row>
    <row r="27" spans="1:13" ht="16.5" customHeight="1" x14ac:dyDescent="0.25">
      <c r="A27" s="40" t="s">
        <v>25</v>
      </c>
      <c r="B27" s="35" t="s">
        <v>79</v>
      </c>
      <c r="C27" s="36" t="s">
        <v>8</v>
      </c>
      <c r="D27" s="36" t="s">
        <v>9</v>
      </c>
      <c r="E27" s="36">
        <v>200</v>
      </c>
      <c r="F27" s="180"/>
      <c r="G27" s="181"/>
      <c r="H27" s="47">
        <f t="shared" si="2"/>
        <v>0</v>
      </c>
      <c r="I27" s="50">
        <f t="shared" si="0"/>
        <v>0</v>
      </c>
      <c r="J27" s="50">
        <f t="shared" si="1"/>
        <v>0</v>
      </c>
      <c r="K27" s="191"/>
      <c r="L27" s="192"/>
      <c r="M27" s="193"/>
    </row>
    <row r="28" spans="1:13" ht="16.5" customHeight="1" x14ac:dyDescent="0.25">
      <c r="A28" s="40" t="s">
        <v>26</v>
      </c>
      <c r="B28" s="35" t="s">
        <v>80</v>
      </c>
      <c r="C28" s="36" t="s">
        <v>8</v>
      </c>
      <c r="D28" s="36" t="s">
        <v>9</v>
      </c>
      <c r="E28" s="36">
        <v>50</v>
      </c>
      <c r="F28" s="180"/>
      <c r="G28" s="181"/>
      <c r="H28" s="47">
        <f t="shared" si="2"/>
        <v>0</v>
      </c>
      <c r="I28" s="50">
        <f t="shared" si="0"/>
        <v>0</v>
      </c>
      <c r="J28" s="50">
        <f t="shared" si="1"/>
        <v>0</v>
      </c>
      <c r="K28" s="191"/>
      <c r="L28" s="192"/>
      <c r="M28" s="193"/>
    </row>
    <row r="29" spans="1:13" ht="16.5" customHeight="1" x14ac:dyDescent="0.25">
      <c r="A29" s="40" t="s">
        <v>27</v>
      </c>
      <c r="B29" s="35" t="s">
        <v>81</v>
      </c>
      <c r="C29" s="36" t="s">
        <v>8</v>
      </c>
      <c r="D29" s="36" t="s">
        <v>9</v>
      </c>
      <c r="E29" s="36">
        <v>85</v>
      </c>
      <c r="F29" s="180"/>
      <c r="G29" s="181"/>
      <c r="H29" s="47">
        <f t="shared" si="2"/>
        <v>0</v>
      </c>
      <c r="I29" s="50">
        <f t="shared" si="0"/>
        <v>0</v>
      </c>
      <c r="J29" s="50">
        <f t="shared" si="1"/>
        <v>0</v>
      </c>
      <c r="K29" s="191"/>
      <c r="L29" s="192"/>
      <c r="M29" s="193"/>
    </row>
    <row r="30" spans="1:13" ht="16.5" customHeight="1" x14ac:dyDescent="0.25">
      <c r="A30" s="40" t="s">
        <v>28</v>
      </c>
      <c r="B30" s="35" t="s">
        <v>82</v>
      </c>
      <c r="C30" s="36" t="s">
        <v>8</v>
      </c>
      <c r="D30" s="36" t="s">
        <v>9</v>
      </c>
      <c r="E30" s="36">
        <v>60</v>
      </c>
      <c r="F30" s="180"/>
      <c r="G30" s="181"/>
      <c r="H30" s="47">
        <f t="shared" si="2"/>
        <v>0</v>
      </c>
      <c r="I30" s="50">
        <f t="shared" si="0"/>
        <v>0</v>
      </c>
      <c r="J30" s="50">
        <f t="shared" si="1"/>
        <v>0</v>
      </c>
      <c r="K30" s="191"/>
      <c r="L30" s="192"/>
      <c r="M30" s="193"/>
    </row>
    <row r="31" spans="1:13" ht="16.5" customHeight="1" x14ac:dyDescent="0.25">
      <c r="A31" s="40" t="s">
        <v>29</v>
      </c>
      <c r="B31" s="35" t="s">
        <v>83</v>
      </c>
      <c r="C31" s="36" t="s">
        <v>8</v>
      </c>
      <c r="D31" s="36" t="s">
        <v>9</v>
      </c>
      <c r="E31" s="36">
        <v>6</v>
      </c>
      <c r="F31" s="180"/>
      <c r="G31" s="181"/>
      <c r="H31" s="47">
        <f t="shared" si="2"/>
        <v>0</v>
      </c>
      <c r="I31" s="50">
        <f t="shared" si="0"/>
        <v>0</v>
      </c>
      <c r="J31" s="50">
        <f t="shared" si="1"/>
        <v>0</v>
      </c>
      <c r="K31" s="191"/>
      <c r="L31" s="192"/>
      <c r="M31" s="193"/>
    </row>
    <row r="32" spans="1:13" ht="16.5" customHeight="1" x14ac:dyDescent="0.25">
      <c r="A32" s="40" t="s">
        <v>30</v>
      </c>
      <c r="B32" s="35" t="s">
        <v>84</v>
      </c>
      <c r="C32" s="36" t="s">
        <v>8</v>
      </c>
      <c r="D32" s="36" t="s">
        <v>9</v>
      </c>
      <c r="E32" s="36">
        <v>100</v>
      </c>
      <c r="F32" s="180"/>
      <c r="G32" s="181"/>
      <c r="H32" s="47">
        <f t="shared" si="2"/>
        <v>0</v>
      </c>
      <c r="I32" s="50">
        <f t="shared" si="0"/>
        <v>0</v>
      </c>
      <c r="J32" s="50">
        <f t="shared" si="1"/>
        <v>0</v>
      </c>
      <c r="K32" s="191"/>
      <c r="L32" s="192"/>
      <c r="M32" s="193"/>
    </row>
    <row r="33" spans="1:13" ht="16.5" customHeight="1" x14ac:dyDescent="0.25">
      <c r="A33" s="40" t="s">
        <v>31</v>
      </c>
      <c r="B33" s="35" t="s">
        <v>85</v>
      </c>
      <c r="C33" s="36" t="s">
        <v>8</v>
      </c>
      <c r="D33" s="36" t="s">
        <v>9</v>
      </c>
      <c r="E33" s="36">
        <v>240</v>
      </c>
      <c r="F33" s="180"/>
      <c r="G33" s="181"/>
      <c r="H33" s="47">
        <f t="shared" si="2"/>
        <v>0</v>
      </c>
      <c r="I33" s="50">
        <f t="shared" si="0"/>
        <v>0</v>
      </c>
      <c r="J33" s="50">
        <f t="shared" si="1"/>
        <v>0</v>
      </c>
      <c r="K33" s="191"/>
      <c r="L33" s="192"/>
      <c r="M33" s="193"/>
    </row>
    <row r="34" spans="1:13" ht="25.5" customHeight="1" x14ac:dyDescent="0.25">
      <c r="A34" s="40" t="s">
        <v>33</v>
      </c>
      <c r="B34" s="35" t="s">
        <v>786</v>
      </c>
      <c r="C34" s="36" t="s">
        <v>8</v>
      </c>
      <c r="D34" s="36" t="s">
        <v>9</v>
      </c>
      <c r="E34" s="36">
        <v>200</v>
      </c>
      <c r="F34" s="180"/>
      <c r="G34" s="181"/>
      <c r="H34" s="47">
        <f t="shared" si="2"/>
        <v>0</v>
      </c>
      <c r="I34" s="50">
        <f t="shared" si="0"/>
        <v>0</v>
      </c>
      <c r="J34" s="50">
        <f t="shared" si="1"/>
        <v>0</v>
      </c>
      <c r="K34" s="191"/>
      <c r="L34" s="192"/>
      <c r="M34" s="193"/>
    </row>
    <row r="35" spans="1:13" ht="16.5" customHeight="1" x14ac:dyDescent="0.25">
      <c r="A35" s="40" t="s">
        <v>35</v>
      </c>
      <c r="B35" s="35" t="s">
        <v>86</v>
      </c>
      <c r="C35" s="36" t="s">
        <v>8</v>
      </c>
      <c r="D35" s="36" t="s">
        <v>9</v>
      </c>
      <c r="E35" s="36">
        <v>15</v>
      </c>
      <c r="F35" s="180"/>
      <c r="G35" s="181"/>
      <c r="H35" s="47">
        <f t="shared" si="2"/>
        <v>0</v>
      </c>
      <c r="I35" s="50">
        <f t="shared" si="0"/>
        <v>0</v>
      </c>
      <c r="J35" s="50">
        <f t="shared" si="1"/>
        <v>0</v>
      </c>
      <c r="K35" s="191"/>
      <c r="L35" s="192"/>
      <c r="M35" s="193"/>
    </row>
    <row r="36" spans="1:13" ht="16.5" customHeight="1" x14ac:dyDescent="0.25">
      <c r="A36" s="40" t="s">
        <v>37</v>
      </c>
      <c r="B36" s="35" t="s">
        <v>87</v>
      </c>
      <c r="C36" s="36" t="s">
        <v>8</v>
      </c>
      <c r="D36" s="36" t="s">
        <v>9</v>
      </c>
      <c r="E36" s="36">
        <v>120</v>
      </c>
      <c r="F36" s="180"/>
      <c r="G36" s="181"/>
      <c r="H36" s="47">
        <f t="shared" si="2"/>
        <v>0</v>
      </c>
      <c r="I36" s="50">
        <f t="shared" si="0"/>
        <v>0</v>
      </c>
      <c r="J36" s="50">
        <f t="shared" si="1"/>
        <v>0</v>
      </c>
      <c r="K36" s="191"/>
      <c r="L36" s="192"/>
      <c r="M36" s="193"/>
    </row>
    <row r="37" spans="1:13" ht="16.5" customHeight="1" x14ac:dyDescent="0.25">
      <c r="A37" s="40" t="s">
        <v>38</v>
      </c>
      <c r="B37" s="35" t="s">
        <v>325</v>
      </c>
      <c r="C37" s="36" t="s">
        <v>8</v>
      </c>
      <c r="D37" s="36" t="s">
        <v>9</v>
      </c>
      <c r="E37" s="36">
        <v>30</v>
      </c>
      <c r="F37" s="180"/>
      <c r="G37" s="181"/>
      <c r="H37" s="47">
        <f t="shared" si="2"/>
        <v>0</v>
      </c>
      <c r="I37" s="50">
        <f t="shared" si="0"/>
        <v>0</v>
      </c>
      <c r="J37" s="50">
        <f t="shared" si="1"/>
        <v>0</v>
      </c>
      <c r="K37" s="191"/>
      <c r="L37" s="192"/>
      <c r="M37" s="193"/>
    </row>
    <row r="38" spans="1:13" ht="16.5" customHeight="1" x14ac:dyDescent="0.25">
      <c r="A38" s="40" t="s">
        <v>39</v>
      </c>
      <c r="B38" s="35" t="s">
        <v>88</v>
      </c>
      <c r="C38" s="36" t="s">
        <v>8</v>
      </c>
      <c r="D38" s="36" t="s">
        <v>9</v>
      </c>
      <c r="E38" s="36">
        <v>130</v>
      </c>
      <c r="F38" s="180"/>
      <c r="G38" s="181"/>
      <c r="H38" s="47">
        <f t="shared" si="2"/>
        <v>0</v>
      </c>
      <c r="I38" s="50">
        <f t="shared" si="0"/>
        <v>0</v>
      </c>
      <c r="J38" s="50">
        <f t="shared" si="1"/>
        <v>0</v>
      </c>
      <c r="K38" s="191"/>
      <c r="L38" s="192"/>
      <c r="M38" s="193"/>
    </row>
    <row r="39" spans="1:13" ht="16.5" customHeight="1" x14ac:dyDescent="0.25">
      <c r="A39" s="40" t="s">
        <v>40</v>
      </c>
      <c r="B39" s="35" t="s">
        <v>89</v>
      </c>
      <c r="C39" s="36" t="s">
        <v>8</v>
      </c>
      <c r="D39" s="36" t="s">
        <v>9</v>
      </c>
      <c r="E39" s="36">
        <v>5</v>
      </c>
      <c r="F39" s="180"/>
      <c r="G39" s="181"/>
      <c r="H39" s="47">
        <f t="shared" si="2"/>
        <v>0</v>
      </c>
      <c r="I39" s="50">
        <f t="shared" si="0"/>
        <v>0</v>
      </c>
      <c r="J39" s="50">
        <f t="shared" si="1"/>
        <v>0</v>
      </c>
      <c r="K39" s="191"/>
      <c r="L39" s="192"/>
      <c r="M39" s="193"/>
    </row>
    <row r="40" spans="1:13" ht="15.75" thickBot="1" x14ac:dyDescent="0.3">
      <c r="A40" s="41" t="s">
        <v>41</v>
      </c>
      <c r="B40" s="42" t="s">
        <v>486</v>
      </c>
      <c r="C40" s="25" t="s">
        <v>8</v>
      </c>
      <c r="D40" s="25" t="s">
        <v>9</v>
      </c>
      <c r="E40" s="25">
        <v>20</v>
      </c>
      <c r="F40" s="184"/>
      <c r="G40" s="185"/>
      <c r="H40" s="48">
        <f>+I40*G40</f>
        <v>0</v>
      </c>
      <c r="I40" s="51">
        <f t="shared" si="0"/>
        <v>0</v>
      </c>
      <c r="J40" s="51">
        <f t="shared" si="1"/>
        <v>0</v>
      </c>
      <c r="K40" s="197"/>
      <c r="L40" s="198"/>
      <c r="M40" s="199"/>
    </row>
    <row r="41" spans="1:13" ht="15.75" thickBot="1" x14ac:dyDescent="0.3">
      <c r="A41" s="282" t="s">
        <v>829</v>
      </c>
      <c r="B41" s="283"/>
      <c r="C41" s="283"/>
      <c r="D41" s="283"/>
      <c r="E41" s="283"/>
      <c r="F41" s="283"/>
      <c r="G41" s="283"/>
      <c r="I41" s="62">
        <f>SUM(I14:I40)</f>
        <v>0</v>
      </c>
      <c r="J41" s="62">
        <f>SUM(J14:J40)</f>
        <v>0</v>
      </c>
    </row>
    <row r="42" spans="1:13" x14ac:dyDescent="0.25">
      <c r="K42" s="257" t="s">
        <v>877</v>
      </c>
      <c r="L42" s="257"/>
      <c r="M42" s="257"/>
    </row>
    <row r="43" spans="1:13" x14ac:dyDescent="0.25">
      <c r="B43" s="170">
        <f>+'REKAP.PREDRAČUNA'!A36</f>
        <v>0</v>
      </c>
      <c r="E43" s="16"/>
      <c r="F43" s="16"/>
      <c r="G43" s="16"/>
      <c r="H43" s="16"/>
      <c r="I43" s="165"/>
      <c r="J43" s="157"/>
      <c r="K43" s="276" t="s">
        <v>876</v>
      </c>
      <c r="L43" s="276"/>
    </row>
    <row r="44" spans="1:13" x14ac:dyDescent="0.25">
      <c r="B44" t="s">
        <v>478</v>
      </c>
      <c r="E44" s="15"/>
      <c r="F44" s="17"/>
      <c r="G44" s="17"/>
      <c r="H44" s="17"/>
      <c r="I44" t="s">
        <v>878</v>
      </c>
      <c r="K44" s="277"/>
      <c r="L44" s="277"/>
      <c r="M44" s="277"/>
    </row>
    <row r="45" spans="1:13" x14ac:dyDescent="0.25">
      <c r="K45" s="278"/>
      <c r="L45" s="278"/>
      <c r="M45" s="278"/>
    </row>
  </sheetData>
  <sheetProtection algorithmName="SHA-512" hashValue="jIljgzDQIvO5IJ0nd55E5UJbK1cKfrsRg+RySl9B4XOdL1MpQafMu4ET3+As8nTixN968tC8HrV3XsvToVIGxQ==" saltValue="LADUB5HvEdV/YmCrL7s3Ig==" spinCount="100000" sheet="1" objects="1" scenarios="1" formatColumns="0" formatRows="0"/>
  <sortState xmlns:xlrd2="http://schemas.microsoft.com/office/spreadsheetml/2017/richdata2" ref="B14:E40">
    <sortCondition ref="B14"/>
  </sortState>
  <mergeCells count="19">
    <mergeCell ref="K43:L43"/>
    <mergeCell ref="K44:M45"/>
    <mergeCell ref="K42:M42"/>
    <mergeCell ref="M11:M12"/>
    <mergeCell ref="A10:M10"/>
    <mergeCell ref="A41:G41"/>
    <mergeCell ref="L11:L12"/>
    <mergeCell ref="A5:B5"/>
    <mergeCell ref="G11:G12"/>
    <mergeCell ref="I11:I12"/>
    <mergeCell ref="J11:J12"/>
    <mergeCell ref="K11:K12"/>
    <mergeCell ref="A7:F8"/>
    <mergeCell ref="B11:B12"/>
    <mergeCell ref="D11:D12"/>
    <mergeCell ref="F11:F12"/>
    <mergeCell ref="A9:F9"/>
    <mergeCell ref="A11:A12"/>
    <mergeCell ref="E11:E1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723DB-4B3C-4B5D-90EE-0A1361C45761}">
          <x14:formula1>
            <xm:f>'STOPNJA DDV'!$G$5:$G$7</xm:f>
          </x14:formula1>
          <xm:sqref>G14:G40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zoomScaleNormal="100" workbookViewId="0">
      <selection activeCell="C5" sqref="C5"/>
    </sheetView>
  </sheetViews>
  <sheetFormatPr defaultRowHeight="15" x14ac:dyDescent="0.25"/>
  <cols>
    <col min="1" max="1" width="5.7109375" customWidth="1"/>
    <col min="2" max="2" width="29" customWidth="1"/>
    <col min="5" max="6" width="12.5703125" customWidth="1"/>
    <col min="8" max="8" width="9.140625" hidden="1" customWidth="1"/>
    <col min="9" max="9" width="13.28515625" customWidth="1"/>
    <col min="10" max="10" width="13.140625" bestFit="1" customWidth="1"/>
    <col min="11" max="11" width="18.5703125" bestFit="1" customWidth="1"/>
    <col min="12" max="12" width="14.28515625" bestFit="1" customWidth="1"/>
    <col min="13" max="13" width="11.570312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15.75" thickBot="1" x14ac:dyDescent="0.3">
      <c r="A4" s="3"/>
      <c r="B4" s="9"/>
      <c r="C4" s="9"/>
      <c r="D4" s="9"/>
      <c r="E4" s="9"/>
      <c r="F4" s="9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x14ac:dyDescent="0.25">
      <c r="A6" s="3" t="s">
        <v>90</v>
      </c>
      <c r="B6" s="9"/>
      <c r="C6" s="9"/>
      <c r="D6" s="9"/>
      <c r="E6" s="9"/>
      <c r="F6" s="9"/>
    </row>
    <row r="7" spans="1:13" x14ac:dyDescent="0.25">
      <c r="A7" s="274" t="s">
        <v>91</v>
      </c>
      <c r="B7" s="274"/>
      <c r="C7" s="274"/>
      <c r="D7" s="274"/>
      <c r="E7" s="274"/>
      <c r="F7" s="274"/>
    </row>
    <row r="8" spans="1:13" x14ac:dyDescent="0.25">
      <c r="A8" s="274"/>
      <c r="B8" s="274"/>
      <c r="C8" s="274"/>
      <c r="D8" s="274"/>
      <c r="E8" s="274"/>
      <c r="F8" s="274"/>
    </row>
    <row r="9" spans="1:13" ht="15.75" thickBot="1" x14ac:dyDescent="0.3">
      <c r="A9" s="274" t="s">
        <v>870</v>
      </c>
      <c r="B9" s="274"/>
      <c r="C9" s="274"/>
      <c r="D9" s="274"/>
      <c r="E9" s="274"/>
      <c r="F9" s="274"/>
    </row>
    <row r="10" spans="1:13" ht="15.75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27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5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20.25" customHeight="1" thickBot="1" x14ac:dyDescent="0.3">
      <c r="A12" s="266"/>
      <c r="B12" s="266"/>
      <c r="C12" s="54" t="s">
        <v>4</v>
      </c>
      <c r="D12" s="266"/>
      <c r="E12" s="266"/>
      <c r="F12" s="266"/>
      <c r="G12" s="266"/>
      <c r="H12" s="55"/>
      <c r="I12" s="266"/>
      <c r="J12" s="266"/>
      <c r="K12" s="260"/>
      <c r="L12" s="262"/>
      <c r="M12" s="264"/>
    </row>
    <row r="13" spans="1:13" ht="15.75" thickBot="1" x14ac:dyDescent="0.3">
      <c r="A13" s="14">
        <v>1</v>
      </c>
      <c r="B13" s="43">
        <v>2</v>
      </c>
      <c r="C13" s="43">
        <v>3</v>
      </c>
      <c r="D13" s="43">
        <v>4</v>
      </c>
      <c r="E13" s="74">
        <v>5</v>
      </c>
      <c r="F13" s="43">
        <v>6</v>
      </c>
      <c r="G13" s="43">
        <v>7</v>
      </c>
      <c r="H13" s="75">
        <v>9</v>
      </c>
      <c r="I13" s="14">
        <v>8</v>
      </c>
      <c r="J13" s="14">
        <v>9</v>
      </c>
      <c r="K13" s="43">
        <v>10</v>
      </c>
      <c r="L13" s="43">
        <v>11</v>
      </c>
      <c r="M13" s="43">
        <v>12</v>
      </c>
    </row>
    <row r="14" spans="1:13" ht="18.75" customHeight="1" x14ac:dyDescent="0.25">
      <c r="A14" s="79" t="s">
        <v>7</v>
      </c>
      <c r="B14" s="38" t="s">
        <v>333</v>
      </c>
      <c r="C14" s="39" t="s">
        <v>8</v>
      </c>
      <c r="D14" s="39" t="s">
        <v>9</v>
      </c>
      <c r="E14" s="39">
        <v>80</v>
      </c>
      <c r="F14" s="203"/>
      <c r="G14" s="179"/>
      <c r="H14" s="46">
        <f>+G14*I14</f>
        <v>0</v>
      </c>
      <c r="I14" s="49">
        <f t="shared" ref="I14:I20" si="0">+F14*E14</f>
        <v>0</v>
      </c>
      <c r="J14" s="49">
        <f>+H14+I14</f>
        <v>0</v>
      </c>
      <c r="K14" s="188"/>
      <c r="L14" s="189"/>
      <c r="M14" s="190"/>
    </row>
    <row r="15" spans="1:13" ht="18.75" customHeight="1" x14ac:dyDescent="0.25">
      <c r="A15" s="80" t="s">
        <v>10</v>
      </c>
      <c r="B15" s="35" t="s">
        <v>481</v>
      </c>
      <c r="C15" s="36" t="s">
        <v>8</v>
      </c>
      <c r="D15" s="36" t="s">
        <v>9</v>
      </c>
      <c r="E15" s="36">
        <v>50</v>
      </c>
      <c r="F15" s="180"/>
      <c r="G15" s="181"/>
      <c r="H15" s="47">
        <f>+G15*I15</f>
        <v>0</v>
      </c>
      <c r="I15" s="50">
        <f t="shared" si="0"/>
        <v>0</v>
      </c>
      <c r="J15" s="50">
        <f>+H15+I15</f>
        <v>0</v>
      </c>
      <c r="K15" s="191"/>
      <c r="L15" s="192"/>
      <c r="M15" s="193"/>
    </row>
    <row r="16" spans="1:13" ht="18.75" customHeight="1" x14ac:dyDescent="0.25">
      <c r="A16" s="80" t="s">
        <v>11</v>
      </c>
      <c r="B16" s="35" t="s">
        <v>335</v>
      </c>
      <c r="C16" s="36" t="s">
        <v>8</v>
      </c>
      <c r="D16" s="36" t="s">
        <v>9</v>
      </c>
      <c r="E16" s="36">
        <v>30</v>
      </c>
      <c r="F16" s="180"/>
      <c r="G16" s="181"/>
      <c r="H16" s="47">
        <f t="shared" ref="H16:H19" si="1">+G16*I16</f>
        <v>0</v>
      </c>
      <c r="I16" s="50">
        <f t="shared" si="0"/>
        <v>0</v>
      </c>
      <c r="J16" s="50">
        <f t="shared" ref="J16" si="2">+H16+I16</f>
        <v>0</v>
      </c>
      <c r="K16" s="191"/>
      <c r="L16" s="192"/>
      <c r="M16" s="193"/>
    </row>
    <row r="17" spans="1:13" ht="25.5" x14ac:dyDescent="0.25">
      <c r="A17" s="80" t="s">
        <v>12</v>
      </c>
      <c r="B17" s="58" t="s">
        <v>492</v>
      </c>
      <c r="C17" s="36" t="s">
        <v>8</v>
      </c>
      <c r="D17" s="36" t="s">
        <v>9</v>
      </c>
      <c r="E17" s="36">
        <v>350</v>
      </c>
      <c r="F17" s="180"/>
      <c r="G17" s="181"/>
      <c r="H17" s="47">
        <f t="shared" si="1"/>
        <v>0</v>
      </c>
      <c r="I17" s="50">
        <f t="shared" si="0"/>
        <v>0</v>
      </c>
      <c r="J17" s="50">
        <f>+H17+I17</f>
        <v>0</v>
      </c>
      <c r="K17" s="191"/>
      <c r="L17" s="192"/>
      <c r="M17" s="193"/>
    </row>
    <row r="18" spans="1:13" x14ac:dyDescent="0.25">
      <c r="A18" s="80" t="s">
        <v>14</v>
      </c>
      <c r="B18" s="35" t="s">
        <v>491</v>
      </c>
      <c r="C18" s="36" t="s">
        <v>8</v>
      </c>
      <c r="D18" s="36" t="s">
        <v>9</v>
      </c>
      <c r="E18" s="36">
        <v>150</v>
      </c>
      <c r="F18" s="180"/>
      <c r="G18" s="181"/>
      <c r="H18" s="47">
        <f t="shared" si="1"/>
        <v>0</v>
      </c>
      <c r="I18" s="50">
        <f t="shared" si="0"/>
        <v>0</v>
      </c>
      <c r="J18" s="50">
        <f>+H18+I18</f>
        <v>0</v>
      </c>
      <c r="K18" s="191"/>
      <c r="L18" s="192"/>
      <c r="M18" s="193"/>
    </row>
    <row r="19" spans="1:13" x14ac:dyDescent="0.25">
      <c r="A19" s="80" t="s">
        <v>15</v>
      </c>
      <c r="B19" s="35" t="s">
        <v>334</v>
      </c>
      <c r="C19" s="36" t="s">
        <v>8</v>
      </c>
      <c r="D19" s="36" t="s">
        <v>9</v>
      </c>
      <c r="E19" s="36">
        <v>80</v>
      </c>
      <c r="F19" s="204"/>
      <c r="G19" s="181"/>
      <c r="H19" s="47">
        <f t="shared" si="1"/>
        <v>0</v>
      </c>
      <c r="I19" s="50">
        <f t="shared" si="0"/>
        <v>0</v>
      </c>
      <c r="J19" s="50">
        <f>+H19+I19</f>
        <v>0</v>
      </c>
      <c r="K19" s="191"/>
      <c r="L19" s="192"/>
      <c r="M19" s="193"/>
    </row>
    <row r="20" spans="1:13" ht="15.75" thickBot="1" x14ac:dyDescent="0.3">
      <c r="A20" s="81" t="s">
        <v>17</v>
      </c>
      <c r="B20" s="42" t="s">
        <v>482</v>
      </c>
      <c r="C20" s="25" t="s">
        <v>8</v>
      </c>
      <c r="D20" s="25" t="s">
        <v>9</v>
      </c>
      <c r="E20" s="25">
        <v>50</v>
      </c>
      <c r="F20" s="205"/>
      <c r="G20" s="185"/>
      <c r="H20" s="48">
        <f>+G20*I20</f>
        <v>0</v>
      </c>
      <c r="I20" s="51">
        <f t="shared" si="0"/>
        <v>0</v>
      </c>
      <c r="J20" s="51">
        <f>+H20+I20</f>
        <v>0</v>
      </c>
      <c r="K20" s="197"/>
      <c r="L20" s="198"/>
      <c r="M20" s="199"/>
    </row>
    <row r="21" spans="1:13" ht="26.25" customHeight="1" thickBot="1" x14ac:dyDescent="0.3">
      <c r="A21" s="253" t="s">
        <v>829</v>
      </c>
      <c r="B21" s="254"/>
      <c r="C21" s="254"/>
      <c r="D21" s="254"/>
      <c r="E21" s="254"/>
      <c r="F21" s="254"/>
      <c r="G21" s="254"/>
      <c r="I21" s="62">
        <f>SUM(I14:I20)</f>
        <v>0</v>
      </c>
      <c r="J21" s="62">
        <f>SUM(J14:J20)</f>
        <v>0</v>
      </c>
    </row>
    <row r="22" spans="1:13" x14ac:dyDescent="0.25">
      <c r="A22" s="1"/>
      <c r="K22" s="257" t="s">
        <v>877</v>
      </c>
      <c r="L22" s="257"/>
      <c r="M22" s="257"/>
    </row>
    <row r="23" spans="1:13" x14ac:dyDescent="0.25">
      <c r="A23" s="15"/>
      <c r="B23" s="170">
        <f>+'REKAP.PREDRAČUNA'!A36</f>
        <v>0</v>
      </c>
      <c r="E23" s="16"/>
      <c r="F23" s="16"/>
      <c r="G23" s="16"/>
      <c r="H23" s="16"/>
      <c r="I23" s="165"/>
      <c r="J23" s="157"/>
      <c r="K23" s="276" t="s">
        <v>876</v>
      </c>
      <c r="L23" s="276"/>
    </row>
    <row r="24" spans="1:13" x14ac:dyDescent="0.25">
      <c r="A24" s="15"/>
      <c r="B24" t="s">
        <v>478</v>
      </c>
      <c r="E24" s="15"/>
      <c r="F24" s="17"/>
      <c r="G24" s="17"/>
      <c r="H24" s="17"/>
      <c r="I24" t="s">
        <v>879</v>
      </c>
      <c r="K24" s="255"/>
      <c r="L24" s="255"/>
      <c r="M24" s="255"/>
    </row>
    <row r="25" spans="1:13" x14ac:dyDescent="0.25">
      <c r="A25" s="3"/>
      <c r="B25" s="3"/>
      <c r="C25" s="3"/>
      <c r="D25" s="3"/>
      <c r="E25" s="3"/>
      <c r="F25" s="3"/>
      <c r="K25" s="256"/>
      <c r="L25" s="256"/>
      <c r="M25" s="256"/>
    </row>
    <row r="26" spans="1:13" ht="15" customHeight="1" x14ac:dyDescent="0.25">
      <c r="A26" s="3"/>
    </row>
    <row r="27" spans="1:13" x14ac:dyDescent="0.25">
      <c r="A27" s="4"/>
    </row>
  </sheetData>
  <sheetProtection algorithmName="SHA-512" hashValue="RlI8frO2UjZWN7EuN18kh/YAuz0zZ/9kCH5FrzW9ebZqPxmHsuxkqTN+DrxKg4aoxVUeP0MUQAHRtADdG+W6mA==" saltValue="dNkm48P9va0XNycike/zRQ==" spinCount="100000" sheet="1" objects="1" scenarios="1" formatColumns="0" formatRows="0"/>
  <mergeCells count="19">
    <mergeCell ref="A5:B5"/>
    <mergeCell ref="B11:B12"/>
    <mergeCell ref="D11:D12"/>
    <mergeCell ref="F11:F12"/>
    <mergeCell ref="A9:F9"/>
    <mergeCell ref="A10:M10"/>
    <mergeCell ref="A11:A12"/>
    <mergeCell ref="E11:E12"/>
    <mergeCell ref="G11:G12"/>
    <mergeCell ref="I11:I12"/>
    <mergeCell ref="J11:J12"/>
    <mergeCell ref="K11:K12"/>
    <mergeCell ref="L11:L12"/>
    <mergeCell ref="M11:M12"/>
    <mergeCell ref="A21:G21"/>
    <mergeCell ref="A7:F8"/>
    <mergeCell ref="K23:L23"/>
    <mergeCell ref="K24:M25"/>
    <mergeCell ref="K22:M2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BA4FF8-57B8-40C8-8784-B73450FE5495}">
          <x14:formula1>
            <xm:f>'STOPNJA DDV'!$G$5:$G$7</xm:f>
          </x14:formula1>
          <xm:sqref>G14:G20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zoomScaleNormal="100" workbookViewId="0">
      <selection activeCell="C5" sqref="C5"/>
    </sheetView>
  </sheetViews>
  <sheetFormatPr defaultRowHeight="15" x14ac:dyDescent="0.25"/>
  <cols>
    <col min="1" max="1" width="5.140625" customWidth="1"/>
    <col min="2" max="2" width="29.140625" customWidth="1"/>
    <col min="5" max="5" width="11.28515625" customWidth="1"/>
    <col min="6" max="6" width="18" bestFit="1" customWidth="1"/>
    <col min="8" max="8" width="9.140625" hidden="1" customWidth="1"/>
    <col min="9" max="9" width="13.5703125" customWidth="1"/>
    <col min="10" max="10" width="15.7109375" bestFit="1" customWidth="1"/>
    <col min="11" max="11" width="18.5703125" bestFit="1" customWidth="1"/>
    <col min="12" max="12" width="14.28515625" bestFit="1" customWidth="1"/>
    <col min="13" max="13" width="13.710937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</row>
    <row r="4" spans="1:13" ht="21" customHeight="1" thickBot="1" x14ac:dyDescent="0.3">
      <c r="A4" s="3"/>
      <c r="B4" s="9"/>
      <c r="C4" s="9"/>
      <c r="D4" s="9"/>
      <c r="E4" s="9"/>
      <c r="F4" s="9"/>
    </row>
    <row r="5" spans="1:13" ht="19.5" thickBot="1" x14ac:dyDescent="0.35">
      <c r="A5" s="269" t="s">
        <v>832</v>
      </c>
      <c r="B5" s="270"/>
      <c r="C5" s="177"/>
      <c r="D5" s="71"/>
      <c r="E5" s="71"/>
      <c r="F5" s="71"/>
    </row>
    <row r="6" spans="1:13" x14ac:dyDescent="0.25">
      <c r="A6" s="3"/>
      <c r="B6" s="9"/>
      <c r="C6" s="9"/>
      <c r="D6" s="9"/>
      <c r="E6" s="9"/>
      <c r="F6" s="9"/>
    </row>
    <row r="7" spans="1:13" x14ac:dyDescent="0.25">
      <c r="A7" s="274" t="s">
        <v>92</v>
      </c>
      <c r="B7" s="274"/>
      <c r="C7" s="274"/>
      <c r="D7" s="274"/>
      <c r="E7" s="274"/>
      <c r="F7" s="274"/>
    </row>
    <row r="8" spans="1:13" ht="19.5" customHeight="1" x14ac:dyDescent="0.25">
      <c r="A8" s="274"/>
      <c r="B8" s="274"/>
      <c r="C8" s="274"/>
      <c r="D8" s="274"/>
      <c r="E8" s="274"/>
      <c r="F8" s="274"/>
    </row>
    <row r="9" spans="1:13" ht="25.5" customHeight="1" thickBot="1" x14ac:dyDescent="0.3">
      <c r="A9" s="274" t="s">
        <v>869</v>
      </c>
      <c r="B9" s="274"/>
      <c r="C9" s="274"/>
      <c r="D9" s="274"/>
      <c r="E9" s="274"/>
      <c r="F9" s="274"/>
    </row>
    <row r="10" spans="1:13" ht="22.5" customHeight="1" thickBot="1" x14ac:dyDescent="0.3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3"/>
    </row>
    <row r="11" spans="1:13" ht="15" customHeight="1" x14ac:dyDescent="0.25">
      <c r="A11" s="265" t="s">
        <v>830</v>
      </c>
      <c r="B11" s="265" t="s">
        <v>2</v>
      </c>
      <c r="C11" s="52" t="s">
        <v>3</v>
      </c>
      <c r="D11" s="265" t="s">
        <v>821</v>
      </c>
      <c r="E11" s="265" t="s">
        <v>820</v>
      </c>
      <c r="F11" s="265" t="s">
        <v>5</v>
      </c>
      <c r="G11" s="265" t="s">
        <v>822</v>
      </c>
      <c r="H11" s="53"/>
      <c r="I11" s="265" t="s">
        <v>6</v>
      </c>
      <c r="J11" s="265" t="s">
        <v>831</v>
      </c>
      <c r="K11" s="259" t="s">
        <v>826</v>
      </c>
      <c r="L11" s="261" t="s">
        <v>827</v>
      </c>
      <c r="M11" s="263" t="s">
        <v>828</v>
      </c>
    </row>
    <row r="12" spans="1:13" ht="42.75" customHeight="1" thickBot="1" x14ac:dyDescent="0.3">
      <c r="A12" s="284"/>
      <c r="B12" s="284"/>
      <c r="C12" s="91" t="s">
        <v>4</v>
      </c>
      <c r="D12" s="284"/>
      <c r="E12" s="284"/>
      <c r="F12" s="284"/>
      <c r="G12" s="284"/>
      <c r="H12" s="92"/>
      <c r="I12" s="284"/>
      <c r="J12" s="284"/>
      <c r="K12" s="285"/>
      <c r="L12" s="286"/>
      <c r="M12" s="287"/>
    </row>
    <row r="13" spans="1:13" ht="18.75" customHeight="1" thickBot="1" x14ac:dyDescent="0.3">
      <c r="A13" s="93">
        <v>1</v>
      </c>
      <c r="B13" s="94">
        <v>2</v>
      </c>
      <c r="C13" s="94">
        <v>3</v>
      </c>
      <c r="D13" s="94">
        <v>4</v>
      </c>
      <c r="E13" s="95">
        <v>5</v>
      </c>
      <c r="F13" s="94">
        <v>6</v>
      </c>
      <c r="G13" s="94">
        <v>7</v>
      </c>
      <c r="H13" s="104">
        <v>9</v>
      </c>
      <c r="I13" s="14">
        <v>8</v>
      </c>
      <c r="J13" s="14">
        <v>9</v>
      </c>
      <c r="K13" s="105">
        <v>10</v>
      </c>
      <c r="L13" s="96">
        <v>11</v>
      </c>
      <c r="M13" s="43">
        <v>12</v>
      </c>
    </row>
    <row r="14" spans="1:13" ht="18.75" customHeight="1" x14ac:dyDescent="0.25">
      <c r="A14" s="37" t="s">
        <v>7</v>
      </c>
      <c r="B14" s="38" t="s">
        <v>93</v>
      </c>
      <c r="C14" s="39" t="s">
        <v>94</v>
      </c>
      <c r="D14" s="39">
        <v>1</v>
      </c>
      <c r="E14" s="63">
        <v>500</v>
      </c>
      <c r="F14" s="206"/>
      <c r="G14" s="179"/>
      <c r="H14" s="46">
        <f>+G14*I14</f>
        <v>0</v>
      </c>
      <c r="I14" s="49">
        <f>+F14*E14</f>
        <v>0</v>
      </c>
      <c r="J14" s="49">
        <f>+H14+I14</f>
        <v>0</v>
      </c>
      <c r="K14" s="188"/>
      <c r="L14" s="189"/>
      <c r="M14" s="190"/>
    </row>
    <row r="15" spans="1:13" ht="18.75" customHeight="1" x14ac:dyDescent="0.25">
      <c r="A15" s="40" t="s">
        <v>10</v>
      </c>
      <c r="B15" s="35" t="s">
        <v>788</v>
      </c>
      <c r="C15" s="36" t="s">
        <v>336</v>
      </c>
      <c r="D15" s="36">
        <v>1</v>
      </c>
      <c r="E15" s="36">
        <v>600</v>
      </c>
      <c r="F15" s="207"/>
      <c r="G15" s="208"/>
      <c r="H15" s="47">
        <f>+G15*I15</f>
        <v>0</v>
      </c>
      <c r="I15" s="50">
        <f>+F15*E15</f>
        <v>0</v>
      </c>
      <c r="J15" s="50">
        <f t="shared" ref="J15:J18" si="0">+H15+I15</f>
        <v>0</v>
      </c>
      <c r="K15" s="191"/>
      <c r="L15" s="192"/>
      <c r="M15" s="193"/>
    </row>
    <row r="16" spans="1:13" ht="21.75" customHeight="1" x14ac:dyDescent="0.25">
      <c r="A16" s="40" t="s">
        <v>11</v>
      </c>
      <c r="B16" s="35" t="s">
        <v>787</v>
      </c>
      <c r="C16" s="36" t="s">
        <v>336</v>
      </c>
      <c r="D16" s="36">
        <v>1</v>
      </c>
      <c r="E16" s="64">
        <v>20000</v>
      </c>
      <c r="F16" s="207"/>
      <c r="G16" s="208"/>
      <c r="H16" s="47">
        <f t="shared" ref="H16:H17" si="1">+G16*I16</f>
        <v>0</v>
      </c>
      <c r="I16" s="50">
        <f>+F16*E16</f>
        <v>0</v>
      </c>
      <c r="J16" s="50">
        <f>+H16+I16</f>
        <v>0</v>
      </c>
      <c r="K16" s="191"/>
      <c r="L16" s="192"/>
      <c r="M16" s="193"/>
    </row>
    <row r="17" spans="1:13" ht="19.5" customHeight="1" x14ac:dyDescent="0.25">
      <c r="A17" s="40" t="s">
        <v>12</v>
      </c>
      <c r="B17" s="35" t="s">
        <v>337</v>
      </c>
      <c r="C17" s="36" t="s">
        <v>94</v>
      </c>
      <c r="D17" s="36" t="s">
        <v>94</v>
      </c>
      <c r="E17" s="64">
        <v>1000</v>
      </c>
      <c r="F17" s="207"/>
      <c r="G17" s="208"/>
      <c r="H17" s="47">
        <f t="shared" si="1"/>
        <v>0</v>
      </c>
      <c r="I17" s="50">
        <f>+F17*E17</f>
        <v>0</v>
      </c>
      <c r="J17" s="50">
        <f t="shared" si="0"/>
        <v>0</v>
      </c>
      <c r="K17" s="191"/>
      <c r="L17" s="192"/>
      <c r="M17" s="193"/>
    </row>
    <row r="18" spans="1:13" ht="21" customHeight="1" thickBot="1" x14ac:dyDescent="0.3">
      <c r="A18" s="41" t="s">
        <v>14</v>
      </c>
      <c r="B18" s="42" t="s">
        <v>358</v>
      </c>
      <c r="C18" s="25" t="s">
        <v>110</v>
      </c>
      <c r="D18" s="25" t="s">
        <v>316</v>
      </c>
      <c r="E18" s="25">
        <v>300</v>
      </c>
      <c r="F18" s="209"/>
      <c r="G18" s="210"/>
      <c r="H18" s="48">
        <f>+G18*I18</f>
        <v>0</v>
      </c>
      <c r="I18" s="51">
        <f>+F18*E18</f>
        <v>0</v>
      </c>
      <c r="J18" s="51">
        <f t="shared" si="0"/>
        <v>0</v>
      </c>
      <c r="K18" s="197"/>
      <c r="L18" s="198"/>
      <c r="M18" s="199"/>
    </row>
    <row r="19" spans="1:13" ht="15.75" thickBot="1" x14ac:dyDescent="0.3">
      <c r="A19" s="282" t="s">
        <v>829</v>
      </c>
      <c r="B19" s="283"/>
      <c r="C19" s="283"/>
      <c r="D19" s="283"/>
      <c r="E19" s="283"/>
      <c r="F19" s="283"/>
      <c r="G19" s="283"/>
      <c r="I19" s="62">
        <f>SUM(I14:I18)</f>
        <v>0</v>
      </c>
      <c r="J19" s="62">
        <f>SUM(J14:J18)</f>
        <v>0</v>
      </c>
    </row>
    <row r="20" spans="1:13" x14ac:dyDescent="0.25">
      <c r="K20" s="257" t="s">
        <v>877</v>
      </c>
      <c r="L20" s="257"/>
      <c r="M20" s="257"/>
    </row>
    <row r="21" spans="1:13" x14ac:dyDescent="0.25">
      <c r="A21" s="15"/>
      <c r="B21" s="170">
        <f>+'REKAP.PREDRAČUNA'!A36</f>
        <v>0</v>
      </c>
      <c r="E21" s="16"/>
      <c r="F21" s="16"/>
      <c r="G21" s="16"/>
      <c r="H21" s="16"/>
      <c r="I21" s="165"/>
      <c r="J21" s="157"/>
      <c r="K21" s="276" t="s">
        <v>876</v>
      </c>
      <c r="L21" s="276"/>
    </row>
    <row r="22" spans="1:13" x14ac:dyDescent="0.25">
      <c r="A22" s="15"/>
      <c r="B22" t="s">
        <v>478</v>
      </c>
      <c r="E22" s="15"/>
      <c r="F22" s="17"/>
      <c r="G22" s="17"/>
      <c r="H22" s="17"/>
      <c r="I22" t="s">
        <v>479</v>
      </c>
      <c r="K22" s="288"/>
      <c r="L22" s="288"/>
      <c r="M22" s="288"/>
    </row>
    <row r="23" spans="1:13" x14ac:dyDescent="0.25">
      <c r="A23" s="15"/>
      <c r="B23" s="15"/>
      <c r="C23" s="15"/>
      <c r="D23" s="15"/>
      <c r="E23" s="15"/>
      <c r="F23" s="15"/>
      <c r="K23" s="289"/>
      <c r="L23" s="289"/>
      <c r="M23" s="289"/>
    </row>
    <row r="24" spans="1:13" ht="15" customHeight="1" x14ac:dyDescent="0.25">
      <c r="A24" s="15"/>
    </row>
    <row r="25" spans="1:13" x14ac:dyDescent="0.25">
      <c r="A25" s="3"/>
      <c r="D25" s="3"/>
      <c r="E25" s="3"/>
      <c r="F25" s="3"/>
    </row>
    <row r="26" spans="1:13" x14ac:dyDescent="0.25">
      <c r="A26" s="4"/>
    </row>
  </sheetData>
  <sheetProtection algorithmName="SHA-512" hashValue="QmNASz8pxew8rmo+iaMCoyRv6rKSC6n7/uIY33EoLQeDhMstvMVrnM8Ne5ygAAnJpURgafrFQPs0a9pPf/ojLg==" saltValue="vwLQTH95YckRTFt6fVF7Ng==" spinCount="100000" sheet="1" objects="1" scenarios="1" formatColumns="0" formatRows="0"/>
  <mergeCells count="19">
    <mergeCell ref="K21:L21"/>
    <mergeCell ref="K20:M20"/>
    <mergeCell ref="K22:M23"/>
    <mergeCell ref="D11:D12"/>
    <mergeCell ref="F11:F12"/>
    <mergeCell ref="A19:G19"/>
    <mergeCell ref="A5:B5"/>
    <mergeCell ref="A10:M10"/>
    <mergeCell ref="A11:A12"/>
    <mergeCell ref="E11:E12"/>
    <mergeCell ref="G11:G12"/>
    <mergeCell ref="I11:I12"/>
    <mergeCell ref="J11:J12"/>
    <mergeCell ref="K11:K12"/>
    <mergeCell ref="L11:L12"/>
    <mergeCell ref="M11:M12"/>
    <mergeCell ref="A9:F9"/>
    <mergeCell ref="A7:F8"/>
    <mergeCell ref="B11:B1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FD3022-A68E-4AC0-94E4-A6BC8A239A55}">
          <x14:formula1>
            <xm:f>'STOPNJA DDV'!$G$5:$G$7</xm:f>
          </x14:formula1>
          <xm:sqref>G14:G18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4"/>
  <sheetViews>
    <sheetView zoomScaleNormal="100" workbookViewId="0">
      <selection activeCell="C5" sqref="C5"/>
    </sheetView>
  </sheetViews>
  <sheetFormatPr defaultRowHeight="15" x14ac:dyDescent="0.25"/>
  <cols>
    <col min="1" max="1" width="4.85546875" customWidth="1"/>
    <col min="2" max="3" width="28" customWidth="1"/>
    <col min="6" max="7" width="12" customWidth="1"/>
    <col min="8" max="8" width="10.5703125" hidden="1" customWidth="1"/>
    <col min="9" max="9" width="12.5703125" customWidth="1"/>
    <col min="10" max="10" width="12.7109375" customWidth="1"/>
    <col min="11" max="11" width="18.5703125" bestFit="1" customWidth="1"/>
    <col min="12" max="12" width="14.28515625" bestFit="1" customWidth="1"/>
    <col min="13" max="13" width="11.7109375" customWidth="1"/>
  </cols>
  <sheetData>
    <row r="1" spans="1:13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3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3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3" ht="24.75" customHeight="1" thickBot="1" x14ac:dyDescent="0.3">
      <c r="A4" s="3"/>
      <c r="B4" s="9"/>
      <c r="C4" s="9"/>
      <c r="D4" s="9"/>
      <c r="E4" s="9"/>
      <c r="F4" s="9"/>
      <c r="G4" s="9"/>
    </row>
    <row r="5" spans="1:13" ht="24" customHeight="1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3" ht="24.75" customHeight="1" x14ac:dyDescent="0.25">
      <c r="A6" s="3"/>
      <c r="B6" s="9"/>
      <c r="C6" s="9"/>
      <c r="D6" s="9"/>
      <c r="E6" s="9"/>
      <c r="F6" s="9"/>
      <c r="G6" s="9"/>
    </row>
    <row r="7" spans="1:13" ht="21" customHeight="1" x14ac:dyDescent="0.25">
      <c r="A7" s="274" t="s">
        <v>96</v>
      </c>
      <c r="B7" s="274"/>
      <c r="C7" s="274"/>
      <c r="D7" s="274"/>
      <c r="E7" s="274"/>
      <c r="F7" s="274"/>
      <c r="G7" s="274"/>
    </row>
    <row r="8" spans="1:13" ht="24.75" customHeight="1" thickBot="1" x14ac:dyDescent="0.3">
      <c r="A8" s="274" t="s">
        <v>868</v>
      </c>
      <c r="B8" s="274"/>
      <c r="C8" s="274"/>
      <c r="D8" s="274"/>
      <c r="E8" s="274"/>
      <c r="F8" s="274"/>
      <c r="G8" s="274"/>
    </row>
    <row r="9" spans="1:13" ht="15.75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</row>
    <row r="10" spans="1:13" ht="24" customHeight="1" x14ac:dyDescent="0.25">
      <c r="A10" s="267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59" t="s">
        <v>826</v>
      </c>
      <c r="L10" s="261" t="s">
        <v>827</v>
      </c>
      <c r="M10" s="263" t="s">
        <v>828</v>
      </c>
    </row>
    <row r="11" spans="1:13" ht="31.5" customHeight="1" thickBot="1" x14ac:dyDescent="0.3">
      <c r="A11" s="290"/>
      <c r="B11" s="284"/>
      <c r="C11" s="91" t="s">
        <v>4</v>
      </c>
      <c r="D11" s="284"/>
      <c r="E11" s="284"/>
      <c r="F11" s="284"/>
      <c r="G11" s="284"/>
      <c r="H11" s="92"/>
      <c r="I11" s="284"/>
      <c r="J11" s="284"/>
      <c r="K11" s="285"/>
      <c r="L11" s="286"/>
      <c r="M11" s="287"/>
    </row>
    <row r="12" spans="1:13" ht="15.75" thickBot="1" x14ac:dyDescent="0.3">
      <c r="A12" s="107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75">
        <v>9</v>
      </c>
      <c r="I12" s="14">
        <v>8</v>
      </c>
      <c r="J12" s="14">
        <v>9</v>
      </c>
      <c r="K12" s="14">
        <v>10</v>
      </c>
      <c r="L12" s="14">
        <v>11</v>
      </c>
      <c r="M12" s="43">
        <v>12</v>
      </c>
    </row>
    <row r="13" spans="1:13" x14ac:dyDescent="0.25">
      <c r="A13" s="111" t="s">
        <v>7</v>
      </c>
      <c r="B13" s="37" t="s">
        <v>97</v>
      </c>
      <c r="C13" s="39" t="s">
        <v>98</v>
      </c>
      <c r="D13" s="39" t="s">
        <v>54</v>
      </c>
      <c r="E13" s="63">
        <v>6000</v>
      </c>
      <c r="F13" s="178"/>
      <c r="G13" s="179"/>
      <c r="H13" s="115">
        <f>+G13*I13</f>
        <v>0</v>
      </c>
      <c r="I13" s="118">
        <f t="shared" ref="I13:I44" si="0">+F13*E13</f>
        <v>0</v>
      </c>
      <c r="J13" s="118">
        <f>+I13+H13</f>
        <v>0</v>
      </c>
      <c r="K13" s="188"/>
      <c r="L13" s="189"/>
      <c r="M13" s="190"/>
    </row>
    <row r="14" spans="1:13" x14ac:dyDescent="0.25">
      <c r="A14" s="112" t="s">
        <v>10</v>
      </c>
      <c r="B14" s="69" t="s">
        <v>99</v>
      </c>
      <c r="C14" s="36" t="s">
        <v>98</v>
      </c>
      <c r="D14" s="36" t="s">
        <v>54</v>
      </c>
      <c r="E14" s="64">
        <v>300</v>
      </c>
      <c r="F14" s="180"/>
      <c r="G14" s="181"/>
      <c r="H14" s="116">
        <f t="shared" ref="H14:H77" si="1">+G14*I14</f>
        <v>0</v>
      </c>
      <c r="I14" s="119">
        <f t="shared" si="0"/>
        <v>0</v>
      </c>
      <c r="J14" s="119">
        <f t="shared" ref="J14:J77" si="2">+I14+H14</f>
        <v>0</v>
      </c>
      <c r="K14" s="191"/>
      <c r="L14" s="192"/>
      <c r="M14" s="193"/>
    </row>
    <row r="15" spans="1:13" x14ac:dyDescent="0.25">
      <c r="A15" s="112" t="s">
        <v>11</v>
      </c>
      <c r="B15" s="40" t="s">
        <v>100</v>
      </c>
      <c r="C15" s="36" t="s">
        <v>65</v>
      </c>
      <c r="D15" s="36" t="s">
        <v>54</v>
      </c>
      <c r="E15" s="64">
        <v>1400</v>
      </c>
      <c r="F15" s="180"/>
      <c r="G15" s="181"/>
      <c r="H15" s="116">
        <f t="shared" si="1"/>
        <v>0</v>
      </c>
      <c r="I15" s="119">
        <f t="shared" si="0"/>
        <v>0</v>
      </c>
      <c r="J15" s="119">
        <f t="shared" si="2"/>
        <v>0</v>
      </c>
      <c r="K15" s="191"/>
      <c r="L15" s="192"/>
      <c r="M15" s="193"/>
    </row>
    <row r="16" spans="1:13" x14ac:dyDescent="0.25">
      <c r="A16" s="112" t="s">
        <v>12</v>
      </c>
      <c r="B16" s="40" t="s">
        <v>102</v>
      </c>
      <c r="C16" s="36" t="s">
        <v>65</v>
      </c>
      <c r="D16" s="36" t="s">
        <v>54</v>
      </c>
      <c r="E16" s="64">
        <v>5000</v>
      </c>
      <c r="F16" s="180"/>
      <c r="G16" s="181"/>
      <c r="H16" s="116">
        <f t="shared" si="1"/>
        <v>0</v>
      </c>
      <c r="I16" s="119">
        <f t="shared" si="0"/>
        <v>0</v>
      </c>
      <c r="J16" s="119">
        <f t="shared" si="2"/>
        <v>0</v>
      </c>
      <c r="K16" s="191"/>
      <c r="L16" s="192"/>
      <c r="M16" s="193"/>
    </row>
    <row r="17" spans="1:13" x14ac:dyDescent="0.25">
      <c r="A17" s="112" t="s">
        <v>14</v>
      </c>
      <c r="B17" s="40" t="s">
        <v>685</v>
      </c>
      <c r="C17" s="36" t="s">
        <v>103</v>
      </c>
      <c r="D17" s="36" t="s">
        <v>54</v>
      </c>
      <c r="E17" s="64">
        <v>8000</v>
      </c>
      <c r="F17" s="180"/>
      <c r="G17" s="181"/>
      <c r="H17" s="116">
        <f t="shared" si="1"/>
        <v>0</v>
      </c>
      <c r="I17" s="119">
        <f t="shared" si="0"/>
        <v>0</v>
      </c>
      <c r="J17" s="119">
        <f t="shared" si="2"/>
        <v>0</v>
      </c>
      <c r="K17" s="191"/>
      <c r="L17" s="192"/>
      <c r="M17" s="193"/>
    </row>
    <row r="18" spans="1:13" x14ac:dyDescent="0.25">
      <c r="A18" s="112" t="s">
        <v>15</v>
      </c>
      <c r="B18" s="40" t="s">
        <v>693</v>
      </c>
      <c r="C18" s="36" t="s">
        <v>179</v>
      </c>
      <c r="D18" s="36" t="s">
        <v>54</v>
      </c>
      <c r="E18" s="64">
        <v>30</v>
      </c>
      <c r="F18" s="180"/>
      <c r="G18" s="181"/>
      <c r="H18" s="116">
        <f t="shared" si="1"/>
        <v>0</v>
      </c>
      <c r="I18" s="119">
        <f t="shared" si="0"/>
        <v>0</v>
      </c>
      <c r="J18" s="119">
        <f t="shared" si="2"/>
        <v>0</v>
      </c>
      <c r="K18" s="191"/>
      <c r="L18" s="192"/>
      <c r="M18" s="193"/>
    </row>
    <row r="19" spans="1:13" ht="25.5" x14ac:dyDescent="0.25">
      <c r="A19" s="112" t="s">
        <v>17</v>
      </c>
      <c r="B19" s="40" t="s">
        <v>686</v>
      </c>
      <c r="C19" s="36" t="s">
        <v>115</v>
      </c>
      <c r="D19" s="36" t="s">
        <v>54</v>
      </c>
      <c r="E19" s="64">
        <v>200</v>
      </c>
      <c r="F19" s="180"/>
      <c r="G19" s="181"/>
      <c r="H19" s="116">
        <f t="shared" si="1"/>
        <v>0</v>
      </c>
      <c r="I19" s="119">
        <f t="shared" si="0"/>
        <v>0</v>
      </c>
      <c r="J19" s="119">
        <f t="shared" si="2"/>
        <v>0</v>
      </c>
      <c r="K19" s="191"/>
      <c r="L19" s="192"/>
      <c r="M19" s="193"/>
    </row>
    <row r="20" spans="1:13" x14ac:dyDescent="0.25">
      <c r="A20" s="112" t="s">
        <v>18</v>
      </c>
      <c r="B20" s="40" t="s">
        <v>340</v>
      </c>
      <c r="C20" s="36" t="s">
        <v>65</v>
      </c>
      <c r="D20" s="36" t="s">
        <v>54</v>
      </c>
      <c r="E20" s="64">
        <v>400</v>
      </c>
      <c r="F20" s="180"/>
      <c r="G20" s="181"/>
      <c r="H20" s="116">
        <f t="shared" si="1"/>
        <v>0</v>
      </c>
      <c r="I20" s="119">
        <f t="shared" si="0"/>
        <v>0</v>
      </c>
      <c r="J20" s="119">
        <f t="shared" si="2"/>
        <v>0</v>
      </c>
      <c r="K20" s="191"/>
      <c r="L20" s="192"/>
      <c r="M20" s="193"/>
    </row>
    <row r="21" spans="1:13" x14ac:dyDescent="0.25">
      <c r="A21" s="112" t="s">
        <v>20</v>
      </c>
      <c r="B21" s="40" t="s">
        <v>345</v>
      </c>
      <c r="C21" s="36" t="s">
        <v>65</v>
      </c>
      <c r="D21" s="36" t="s">
        <v>54</v>
      </c>
      <c r="E21" s="64">
        <v>400</v>
      </c>
      <c r="F21" s="180"/>
      <c r="G21" s="181"/>
      <c r="H21" s="116">
        <f t="shared" si="1"/>
        <v>0</v>
      </c>
      <c r="I21" s="119">
        <f t="shared" si="0"/>
        <v>0</v>
      </c>
      <c r="J21" s="119">
        <f t="shared" si="2"/>
        <v>0</v>
      </c>
      <c r="K21" s="191"/>
      <c r="L21" s="192"/>
      <c r="M21" s="193"/>
    </row>
    <row r="22" spans="1:13" x14ac:dyDescent="0.25">
      <c r="A22" s="112" t="s">
        <v>21</v>
      </c>
      <c r="B22" s="40" t="s">
        <v>104</v>
      </c>
      <c r="C22" s="36" t="s">
        <v>105</v>
      </c>
      <c r="D22" s="36" t="s">
        <v>54</v>
      </c>
      <c r="E22" s="36">
        <v>550</v>
      </c>
      <c r="F22" s="180"/>
      <c r="G22" s="181"/>
      <c r="H22" s="116">
        <f t="shared" si="1"/>
        <v>0</v>
      </c>
      <c r="I22" s="119">
        <f t="shared" si="0"/>
        <v>0</v>
      </c>
      <c r="J22" s="119">
        <f t="shared" si="2"/>
        <v>0</v>
      </c>
      <c r="K22" s="191"/>
      <c r="L22" s="192"/>
      <c r="M22" s="193"/>
    </row>
    <row r="23" spans="1:13" x14ac:dyDescent="0.25">
      <c r="A23" s="112" t="s">
        <v>22</v>
      </c>
      <c r="B23" s="40" t="s">
        <v>106</v>
      </c>
      <c r="C23" s="36" t="s">
        <v>98</v>
      </c>
      <c r="D23" s="36" t="s">
        <v>54</v>
      </c>
      <c r="E23" s="64">
        <v>3000</v>
      </c>
      <c r="F23" s="180"/>
      <c r="G23" s="181"/>
      <c r="H23" s="116">
        <f t="shared" si="1"/>
        <v>0</v>
      </c>
      <c r="I23" s="119">
        <f t="shared" si="0"/>
        <v>0</v>
      </c>
      <c r="J23" s="119">
        <f t="shared" si="2"/>
        <v>0</v>
      </c>
      <c r="K23" s="191"/>
      <c r="L23" s="192"/>
      <c r="M23" s="193"/>
    </row>
    <row r="24" spans="1:13" x14ac:dyDescent="0.25">
      <c r="A24" s="112" t="s">
        <v>23</v>
      </c>
      <c r="B24" s="40" t="s">
        <v>354</v>
      </c>
      <c r="C24" s="36" t="s">
        <v>65</v>
      </c>
      <c r="D24" s="36" t="s">
        <v>54</v>
      </c>
      <c r="E24" s="64">
        <v>8000</v>
      </c>
      <c r="F24" s="180"/>
      <c r="G24" s="181"/>
      <c r="H24" s="116">
        <f t="shared" si="1"/>
        <v>0</v>
      </c>
      <c r="I24" s="119">
        <f t="shared" si="0"/>
        <v>0</v>
      </c>
      <c r="J24" s="119">
        <f t="shared" si="2"/>
        <v>0</v>
      </c>
      <c r="K24" s="191"/>
      <c r="L24" s="192"/>
      <c r="M24" s="193"/>
    </row>
    <row r="25" spans="1:13" x14ac:dyDescent="0.25">
      <c r="A25" s="112" t="s">
        <v>24</v>
      </c>
      <c r="B25" s="40" t="s">
        <v>355</v>
      </c>
      <c r="C25" s="36" t="s">
        <v>65</v>
      </c>
      <c r="D25" s="36" t="s">
        <v>54</v>
      </c>
      <c r="E25" s="64">
        <v>200</v>
      </c>
      <c r="F25" s="180"/>
      <c r="G25" s="181"/>
      <c r="H25" s="116">
        <f t="shared" si="1"/>
        <v>0</v>
      </c>
      <c r="I25" s="119">
        <f t="shared" si="0"/>
        <v>0</v>
      </c>
      <c r="J25" s="119">
        <f t="shared" si="2"/>
        <v>0</v>
      </c>
      <c r="K25" s="191"/>
      <c r="L25" s="192"/>
      <c r="M25" s="193"/>
    </row>
    <row r="26" spans="1:13" x14ac:dyDescent="0.25">
      <c r="A26" s="112" t="s">
        <v>25</v>
      </c>
      <c r="B26" s="40" t="s">
        <v>354</v>
      </c>
      <c r="C26" s="36" t="s">
        <v>694</v>
      </c>
      <c r="D26" s="36" t="s">
        <v>54</v>
      </c>
      <c r="E26" s="64">
        <v>20</v>
      </c>
      <c r="F26" s="180"/>
      <c r="G26" s="181"/>
      <c r="H26" s="116">
        <f t="shared" si="1"/>
        <v>0</v>
      </c>
      <c r="I26" s="119">
        <f t="shared" si="0"/>
        <v>0</v>
      </c>
      <c r="J26" s="119">
        <f t="shared" si="2"/>
        <v>0</v>
      </c>
      <c r="K26" s="191"/>
      <c r="L26" s="192"/>
      <c r="M26" s="193"/>
    </row>
    <row r="27" spans="1:13" x14ac:dyDescent="0.25">
      <c r="A27" s="112" t="s">
        <v>26</v>
      </c>
      <c r="B27" s="40" t="s">
        <v>355</v>
      </c>
      <c r="C27" s="36" t="s">
        <v>694</v>
      </c>
      <c r="D27" s="36" t="s">
        <v>54</v>
      </c>
      <c r="E27" s="64">
        <v>20</v>
      </c>
      <c r="F27" s="180"/>
      <c r="G27" s="181"/>
      <c r="H27" s="116">
        <f t="shared" si="1"/>
        <v>0</v>
      </c>
      <c r="I27" s="119">
        <f t="shared" si="0"/>
        <v>0</v>
      </c>
      <c r="J27" s="119">
        <f t="shared" si="2"/>
        <v>0</v>
      </c>
      <c r="K27" s="191"/>
      <c r="L27" s="192"/>
      <c r="M27" s="193"/>
    </row>
    <row r="28" spans="1:13" x14ac:dyDescent="0.25">
      <c r="A28" s="112" t="s">
        <v>27</v>
      </c>
      <c r="B28" s="40" t="s">
        <v>107</v>
      </c>
      <c r="C28" s="36" t="s">
        <v>183</v>
      </c>
      <c r="D28" s="36" t="s">
        <v>54</v>
      </c>
      <c r="E28" s="64">
        <v>1200</v>
      </c>
      <c r="F28" s="180"/>
      <c r="G28" s="181"/>
      <c r="H28" s="116">
        <f t="shared" si="1"/>
        <v>0</v>
      </c>
      <c r="I28" s="119">
        <f t="shared" si="0"/>
        <v>0</v>
      </c>
      <c r="J28" s="119">
        <f t="shared" si="2"/>
        <v>0</v>
      </c>
      <c r="K28" s="191"/>
      <c r="L28" s="192"/>
      <c r="M28" s="193"/>
    </row>
    <row r="29" spans="1:13" x14ac:dyDescent="0.25">
      <c r="A29" s="112" t="s">
        <v>28</v>
      </c>
      <c r="B29" s="40" t="s">
        <v>769</v>
      </c>
      <c r="C29" s="36" t="s">
        <v>522</v>
      </c>
      <c r="D29" s="36" t="s">
        <v>54</v>
      </c>
      <c r="E29" s="64">
        <v>50</v>
      </c>
      <c r="F29" s="180"/>
      <c r="G29" s="181"/>
      <c r="H29" s="116">
        <f t="shared" si="1"/>
        <v>0</v>
      </c>
      <c r="I29" s="119">
        <f t="shared" si="0"/>
        <v>0</v>
      </c>
      <c r="J29" s="119">
        <f t="shared" si="2"/>
        <v>0</v>
      </c>
      <c r="K29" s="191"/>
      <c r="L29" s="192"/>
      <c r="M29" s="193"/>
    </row>
    <row r="30" spans="1:13" x14ac:dyDescent="0.25">
      <c r="A30" s="112" t="s">
        <v>29</v>
      </c>
      <c r="B30" s="40" t="s">
        <v>704</v>
      </c>
      <c r="C30" s="36" t="s">
        <v>8</v>
      </c>
      <c r="D30" s="36" t="s">
        <v>54</v>
      </c>
      <c r="E30" s="64">
        <v>3000</v>
      </c>
      <c r="F30" s="180"/>
      <c r="G30" s="181"/>
      <c r="H30" s="116">
        <f t="shared" si="1"/>
        <v>0</v>
      </c>
      <c r="I30" s="119">
        <f t="shared" si="0"/>
        <v>0</v>
      </c>
      <c r="J30" s="119">
        <f t="shared" si="2"/>
        <v>0</v>
      </c>
      <c r="K30" s="191"/>
      <c r="L30" s="192"/>
      <c r="M30" s="193"/>
    </row>
    <row r="31" spans="1:13" x14ac:dyDescent="0.25">
      <c r="A31" s="112" t="s">
        <v>30</v>
      </c>
      <c r="B31" s="40" t="s">
        <v>356</v>
      </c>
      <c r="C31" s="36" t="s">
        <v>53</v>
      </c>
      <c r="D31" s="36" t="s">
        <v>54</v>
      </c>
      <c r="E31" s="64">
        <v>5</v>
      </c>
      <c r="F31" s="180"/>
      <c r="G31" s="181"/>
      <c r="H31" s="116">
        <f t="shared" si="1"/>
        <v>0</v>
      </c>
      <c r="I31" s="119">
        <f t="shared" si="0"/>
        <v>0</v>
      </c>
      <c r="J31" s="119">
        <f t="shared" si="2"/>
        <v>0</v>
      </c>
      <c r="K31" s="191"/>
      <c r="L31" s="192"/>
      <c r="M31" s="193"/>
    </row>
    <row r="32" spans="1:13" x14ac:dyDescent="0.25">
      <c r="A32" s="112" t="s">
        <v>31</v>
      </c>
      <c r="B32" s="40" t="s">
        <v>350</v>
      </c>
      <c r="C32" s="36" t="s">
        <v>108</v>
      </c>
      <c r="D32" s="36" t="s">
        <v>54</v>
      </c>
      <c r="E32" s="64">
        <v>20</v>
      </c>
      <c r="F32" s="180"/>
      <c r="G32" s="181"/>
      <c r="H32" s="116">
        <f t="shared" si="1"/>
        <v>0</v>
      </c>
      <c r="I32" s="119">
        <f t="shared" si="0"/>
        <v>0</v>
      </c>
      <c r="J32" s="119">
        <f t="shared" si="2"/>
        <v>0</v>
      </c>
      <c r="K32" s="191"/>
      <c r="L32" s="192"/>
      <c r="M32" s="193"/>
    </row>
    <row r="33" spans="1:13" ht="30.75" customHeight="1" x14ac:dyDescent="0.25">
      <c r="A33" s="112" t="s">
        <v>33</v>
      </c>
      <c r="B33" s="40" t="s">
        <v>346</v>
      </c>
      <c r="C33" s="36" t="s">
        <v>101</v>
      </c>
      <c r="D33" s="36" t="s">
        <v>54</v>
      </c>
      <c r="E33" s="36">
        <v>300</v>
      </c>
      <c r="F33" s="180"/>
      <c r="G33" s="181"/>
      <c r="H33" s="116">
        <f t="shared" si="1"/>
        <v>0</v>
      </c>
      <c r="I33" s="119">
        <f t="shared" si="0"/>
        <v>0</v>
      </c>
      <c r="J33" s="119">
        <f t="shared" si="2"/>
        <v>0</v>
      </c>
      <c r="K33" s="191"/>
      <c r="L33" s="192"/>
      <c r="M33" s="193"/>
    </row>
    <row r="34" spans="1:13" x14ac:dyDescent="0.25">
      <c r="A34" s="112" t="s">
        <v>35</v>
      </c>
      <c r="B34" s="40" t="s">
        <v>705</v>
      </c>
      <c r="C34" s="36" t="s">
        <v>183</v>
      </c>
      <c r="D34" s="36" t="s">
        <v>54</v>
      </c>
      <c r="E34" s="36">
        <v>200</v>
      </c>
      <c r="F34" s="180"/>
      <c r="G34" s="181"/>
      <c r="H34" s="116">
        <f t="shared" si="1"/>
        <v>0</v>
      </c>
      <c r="I34" s="119">
        <f t="shared" si="0"/>
        <v>0</v>
      </c>
      <c r="J34" s="119">
        <f t="shared" si="2"/>
        <v>0</v>
      </c>
      <c r="K34" s="191"/>
      <c r="L34" s="192"/>
      <c r="M34" s="193"/>
    </row>
    <row r="35" spans="1:13" x14ac:dyDescent="0.25">
      <c r="A35" s="112" t="s">
        <v>37</v>
      </c>
      <c r="B35" s="40" t="s">
        <v>706</v>
      </c>
      <c r="C35" s="36" t="s">
        <v>707</v>
      </c>
      <c r="D35" s="36" t="s">
        <v>54</v>
      </c>
      <c r="E35" s="64">
        <v>28000</v>
      </c>
      <c r="F35" s="180"/>
      <c r="G35" s="181"/>
      <c r="H35" s="116">
        <f t="shared" si="1"/>
        <v>0</v>
      </c>
      <c r="I35" s="119">
        <f t="shared" si="0"/>
        <v>0</v>
      </c>
      <c r="J35" s="119">
        <f t="shared" si="2"/>
        <v>0</v>
      </c>
      <c r="K35" s="191"/>
      <c r="L35" s="192"/>
      <c r="M35" s="193"/>
    </row>
    <row r="36" spans="1:13" x14ac:dyDescent="0.25">
      <c r="A36" s="112" t="s">
        <v>38</v>
      </c>
      <c r="B36" s="40" t="s">
        <v>341</v>
      </c>
      <c r="C36" s="36" t="s">
        <v>108</v>
      </c>
      <c r="D36" s="36" t="s">
        <v>54</v>
      </c>
      <c r="E36" s="36">
        <v>240</v>
      </c>
      <c r="F36" s="180"/>
      <c r="G36" s="181"/>
      <c r="H36" s="116">
        <f t="shared" si="1"/>
        <v>0</v>
      </c>
      <c r="I36" s="119">
        <f t="shared" si="0"/>
        <v>0</v>
      </c>
      <c r="J36" s="119">
        <f t="shared" si="2"/>
        <v>0</v>
      </c>
      <c r="K36" s="191"/>
      <c r="L36" s="192"/>
      <c r="M36" s="193"/>
    </row>
    <row r="37" spans="1:13" x14ac:dyDescent="0.25">
      <c r="A37" s="112" t="s">
        <v>39</v>
      </c>
      <c r="B37" s="40" t="s">
        <v>499</v>
      </c>
      <c r="C37" s="36" t="s">
        <v>115</v>
      </c>
      <c r="D37" s="36" t="s">
        <v>54</v>
      </c>
      <c r="E37" s="36">
        <v>300</v>
      </c>
      <c r="F37" s="180"/>
      <c r="G37" s="181"/>
      <c r="H37" s="116">
        <f t="shared" si="1"/>
        <v>0</v>
      </c>
      <c r="I37" s="119">
        <f t="shared" si="0"/>
        <v>0</v>
      </c>
      <c r="J37" s="119">
        <f t="shared" si="2"/>
        <v>0</v>
      </c>
      <c r="K37" s="191"/>
      <c r="L37" s="192"/>
      <c r="M37" s="193"/>
    </row>
    <row r="38" spans="1:13" ht="27" customHeight="1" x14ac:dyDescent="0.25">
      <c r="A38" s="112" t="s">
        <v>40</v>
      </c>
      <c r="B38" s="40" t="s">
        <v>690</v>
      </c>
      <c r="C38" s="36" t="s">
        <v>200</v>
      </c>
      <c r="D38" s="36" t="s">
        <v>54</v>
      </c>
      <c r="E38" s="64">
        <v>300</v>
      </c>
      <c r="F38" s="180"/>
      <c r="G38" s="181"/>
      <c r="H38" s="116">
        <f t="shared" si="1"/>
        <v>0</v>
      </c>
      <c r="I38" s="119">
        <f t="shared" si="0"/>
        <v>0</v>
      </c>
      <c r="J38" s="119">
        <f t="shared" si="2"/>
        <v>0</v>
      </c>
      <c r="K38" s="191"/>
      <c r="L38" s="192"/>
      <c r="M38" s="193"/>
    </row>
    <row r="39" spans="1:13" ht="20.25" customHeight="1" x14ac:dyDescent="0.25">
      <c r="A39" s="112" t="s">
        <v>41</v>
      </c>
      <c r="B39" s="40" t="s">
        <v>109</v>
      </c>
      <c r="C39" s="36" t="s">
        <v>183</v>
      </c>
      <c r="D39" s="36" t="s">
        <v>54</v>
      </c>
      <c r="E39" s="64">
        <v>1200</v>
      </c>
      <c r="F39" s="180"/>
      <c r="G39" s="181"/>
      <c r="H39" s="116">
        <f t="shared" si="1"/>
        <v>0</v>
      </c>
      <c r="I39" s="119">
        <f t="shared" si="0"/>
        <v>0</v>
      </c>
      <c r="J39" s="119">
        <f t="shared" si="2"/>
        <v>0</v>
      </c>
      <c r="K39" s="191"/>
      <c r="L39" s="192"/>
      <c r="M39" s="193"/>
    </row>
    <row r="40" spans="1:13" ht="21" customHeight="1" x14ac:dyDescent="0.25">
      <c r="A40" s="112" t="s">
        <v>42</v>
      </c>
      <c r="B40" s="40" t="s">
        <v>111</v>
      </c>
      <c r="C40" s="36" t="s">
        <v>183</v>
      </c>
      <c r="D40" s="36" t="s">
        <v>54</v>
      </c>
      <c r="E40" s="64">
        <v>6000</v>
      </c>
      <c r="F40" s="180"/>
      <c r="G40" s="181"/>
      <c r="H40" s="116">
        <f t="shared" si="1"/>
        <v>0</v>
      </c>
      <c r="I40" s="119">
        <f t="shared" si="0"/>
        <v>0</v>
      </c>
      <c r="J40" s="119">
        <f t="shared" si="2"/>
        <v>0</v>
      </c>
      <c r="K40" s="191"/>
      <c r="L40" s="192"/>
      <c r="M40" s="193"/>
    </row>
    <row r="41" spans="1:13" ht="19.5" customHeight="1" x14ac:dyDescent="0.25">
      <c r="A41" s="112" t="s">
        <v>43</v>
      </c>
      <c r="B41" s="40" t="s">
        <v>348</v>
      </c>
      <c r="C41" s="36" t="s">
        <v>67</v>
      </c>
      <c r="D41" s="36" t="s">
        <v>54</v>
      </c>
      <c r="E41" s="64">
        <v>200</v>
      </c>
      <c r="F41" s="180"/>
      <c r="G41" s="181"/>
      <c r="H41" s="116">
        <f t="shared" si="1"/>
        <v>0</v>
      </c>
      <c r="I41" s="119">
        <f t="shared" si="0"/>
        <v>0</v>
      </c>
      <c r="J41" s="119">
        <f t="shared" si="2"/>
        <v>0</v>
      </c>
      <c r="K41" s="191"/>
      <c r="L41" s="192"/>
      <c r="M41" s="193"/>
    </row>
    <row r="42" spans="1:13" ht="18.75" customHeight="1" x14ac:dyDescent="0.25">
      <c r="A42" s="112" t="s">
        <v>45</v>
      </c>
      <c r="B42" s="40" t="s">
        <v>347</v>
      </c>
      <c r="C42" s="36" t="s">
        <v>67</v>
      </c>
      <c r="D42" s="36" t="s">
        <v>54</v>
      </c>
      <c r="E42" s="36">
        <v>200</v>
      </c>
      <c r="F42" s="180"/>
      <c r="G42" s="181"/>
      <c r="H42" s="116">
        <f t="shared" si="1"/>
        <v>0</v>
      </c>
      <c r="I42" s="119">
        <f t="shared" si="0"/>
        <v>0</v>
      </c>
      <c r="J42" s="119">
        <f t="shared" si="2"/>
        <v>0</v>
      </c>
      <c r="K42" s="191"/>
      <c r="L42" s="192"/>
      <c r="M42" s="193"/>
    </row>
    <row r="43" spans="1:13" x14ac:dyDescent="0.25">
      <c r="A43" s="112" t="s">
        <v>47</v>
      </c>
      <c r="B43" s="114" t="s">
        <v>112</v>
      </c>
      <c r="C43" s="36" t="s">
        <v>67</v>
      </c>
      <c r="D43" s="36" t="s">
        <v>54</v>
      </c>
      <c r="E43" s="64">
        <v>1200</v>
      </c>
      <c r="F43" s="180"/>
      <c r="G43" s="181"/>
      <c r="H43" s="116">
        <f t="shared" si="1"/>
        <v>0</v>
      </c>
      <c r="I43" s="119">
        <f t="shared" si="0"/>
        <v>0</v>
      </c>
      <c r="J43" s="119">
        <f t="shared" si="2"/>
        <v>0</v>
      </c>
      <c r="K43" s="191"/>
      <c r="L43" s="192"/>
      <c r="M43" s="193"/>
    </row>
    <row r="44" spans="1:13" x14ac:dyDescent="0.25">
      <c r="A44" s="112" t="s">
        <v>48</v>
      </c>
      <c r="B44" s="40" t="s">
        <v>113</v>
      </c>
      <c r="C44" s="36" t="s">
        <v>67</v>
      </c>
      <c r="D44" s="36" t="s">
        <v>54</v>
      </c>
      <c r="E44" s="64">
        <v>1000</v>
      </c>
      <c r="F44" s="180"/>
      <c r="G44" s="181"/>
      <c r="H44" s="116">
        <f t="shared" si="1"/>
        <v>0</v>
      </c>
      <c r="I44" s="119">
        <f t="shared" si="0"/>
        <v>0</v>
      </c>
      <c r="J44" s="119">
        <f t="shared" si="2"/>
        <v>0</v>
      </c>
      <c r="K44" s="191"/>
      <c r="L44" s="192"/>
      <c r="M44" s="193"/>
    </row>
    <row r="45" spans="1:13" x14ac:dyDescent="0.25">
      <c r="A45" s="112" t="s">
        <v>50</v>
      </c>
      <c r="B45" s="40" t="s">
        <v>695</v>
      </c>
      <c r="C45" s="36" t="s">
        <v>115</v>
      </c>
      <c r="D45" s="36" t="s">
        <v>54</v>
      </c>
      <c r="E45" s="64">
        <v>6000</v>
      </c>
      <c r="F45" s="180"/>
      <c r="G45" s="181"/>
      <c r="H45" s="116">
        <f t="shared" si="1"/>
        <v>0</v>
      </c>
      <c r="I45" s="119">
        <f t="shared" ref="I45:I77" si="3">+F45*E45</f>
        <v>0</v>
      </c>
      <c r="J45" s="119">
        <f t="shared" si="2"/>
        <v>0</v>
      </c>
      <c r="K45" s="191"/>
      <c r="L45" s="192"/>
      <c r="M45" s="193"/>
    </row>
    <row r="46" spans="1:13" x14ac:dyDescent="0.25">
      <c r="A46" s="112" t="s">
        <v>185</v>
      </c>
      <c r="B46" s="40" t="s">
        <v>688</v>
      </c>
      <c r="C46" s="36" t="s">
        <v>65</v>
      </c>
      <c r="D46" s="36" t="s">
        <v>54</v>
      </c>
      <c r="E46" s="64">
        <v>100</v>
      </c>
      <c r="F46" s="180"/>
      <c r="G46" s="181"/>
      <c r="H46" s="116">
        <f t="shared" si="1"/>
        <v>0</v>
      </c>
      <c r="I46" s="119">
        <f t="shared" si="3"/>
        <v>0</v>
      </c>
      <c r="J46" s="119">
        <f t="shared" si="2"/>
        <v>0</v>
      </c>
      <c r="K46" s="191"/>
      <c r="L46" s="192"/>
      <c r="M46" s="193"/>
    </row>
    <row r="47" spans="1:13" x14ac:dyDescent="0.25">
      <c r="A47" s="112" t="s">
        <v>186</v>
      </c>
      <c r="B47" s="40" t="s">
        <v>339</v>
      </c>
      <c r="C47" s="36" t="s">
        <v>181</v>
      </c>
      <c r="D47" s="36" t="s">
        <v>54</v>
      </c>
      <c r="E47" s="64">
        <v>100</v>
      </c>
      <c r="F47" s="180"/>
      <c r="G47" s="181"/>
      <c r="H47" s="116">
        <f t="shared" si="1"/>
        <v>0</v>
      </c>
      <c r="I47" s="119">
        <f t="shared" si="3"/>
        <v>0</v>
      </c>
      <c r="J47" s="119">
        <f t="shared" si="2"/>
        <v>0</v>
      </c>
      <c r="K47" s="191"/>
      <c r="L47" s="192"/>
      <c r="M47" s="193"/>
    </row>
    <row r="48" spans="1:13" x14ac:dyDescent="0.25">
      <c r="A48" s="112" t="s">
        <v>250</v>
      </c>
      <c r="B48" s="40" t="s">
        <v>689</v>
      </c>
      <c r="C48" s="36" t="s">
        <v>181</v>
      </c>
      <c r="D48" s="36" t="s">
        <v>54</v>
      </c>
      <c r="E48" s="64">
        <v>100</v>
      </c>
      <c r="F48" s="180"/>
      <c r="G48" s="181"/>
      <c r="H48" s="116">
        <f t="shared" si="1"/>
        <v>0</v>
      </c>
      <c r="I48" s="119">
        <f t="shared" si="3"/>
        <v>0</v>
      </c>
      <c r="J48" s="119">
        <f t="shared" si="2"/>
        <v>0</v>
      </c>
      <c r="K48" s="191"/>
      <c r="L48" s="192"/>
      <c r="M48" s="193"/>
    </row>
    <row r="49" spans="1:13" x14ac:dyDescent="0.25">
      <c r="A49" s="112" t="s">
        <v>251</v>
      </c>
      <c r="B49" s="40" t="s">
        <v>689</v>
      </c>
      <c r="C49" s="36" t="s">
        <v>65</v>
      </c>
      <c r="D49" s="36" t="s">
        <v>54</v>
      </c>
      <c r="E49" s="64">
        <v>100</v>
      </c>
      <c r="F49" s="180"/>
      <c r="G49" s="181"/>
      <c r="H49" s="116">
        <f t="shared" si="1"/>
        <v>0</v>
      </c>
      <c r="I49" s="119">
        <f t="shared" si="3"/>
        <v>0</v>
      </c>
      <c r="J49" s="119">
        <f t="shared" si="2"/>
        <v>0</v>
      </c>
      <c r="K49" s="191"/>
      <c r="L49" s="192"/>
      <c r="M49" s="193"/>
    </row>
    <row r="50" spans="1:13" x14ac:dyDescent="0.25">
      <c r="A50" s="112" t="s">
        <v>252</v>
      </c>
      <c r="B50" s="40" t="s">
        <v>338</v>
      </c>
      <c r="C50" s="36" t="s">
        <v>103</v>
      </c>
      <c r="D50" s="36" t="s">
        <v>54</v>
      </c>
      <c r="E50" s="64">
        <v>300</v>
      </c>
      <c r="F50" s="180"/>
      <c r="G50" s="181"/>
      <c r="H50" s="116">
        <f t="shared" si="1"/>
        <v>0</v>
      </c>
      <c r="I50" s="119">
        <f t="shared" si="3"/>
        <v>0</v>
      </c>
      <c r="J50" s="119">
        <f t="shared" si="2"/>
        <v>0</v>
      </c>
      <c r="K50" s="191"/>
      <c r="L50" s="192"/>
      <c r="M50" s="193"/>
    </row>
    <row r="51" spans="1:13" x14ac:dyDescent="0.25">
      <c r="A51" s="112" t="s">
        <v>253</v>
      </c>
      <c r="B51" s="40" t="s">
        <v>498</v>
      </c>
      <c r="C51" s="36" t="s">
        <v>8</v>
      </c>
      <c r="D51" s="36" t="s">
        <v>9</v>
      </c>
      <c r="E51" s="64">
        <v>10</v>
      </c>
      <c r="F51" s="180"/>
      <c r="G51" s="181"/>
      <c r="H51" s="116">
        <f t="shared" si="1"/>
        <v>0</v>
      </c>
      <c r="I51" s="119">
        <f t="shared" si="3"/>
        <v>0</v>
      </c>
      <c r="J51" s="119">
        <f t="shared" si="2"/>
        <v>0</v>
      </c>
      <c r="K51" s="191"/>
      <c r="L51" s="192"/>
      <c r="M51" s="193"/>
    </row>
    <row r="52" spans="1:13" x14ac:dyDescent="0.25">
      <c r="A52" s="112" t="s">
        <v>255</v>
      </c>
      <c r="B52" s="40" t="s">
        <v>493</v>
      </c>
      <c r="C52" s="36" t="s">
        <v>8</v>
      </c>
      <c r="D52" s="36" t="s">
        <v>9</v>
      </c>
      <c r="E52" s="36">
        <v>10</v>
      </c>
      <c r="F52" s="180"/>
      <c r="G52" s="181"/>
      <c r="H52" s="116">
        <f t="shared" si="1"/>
        <v>0</v>
      </c>
      <c r="I52" s="119">
        <f t="shared" si="3"/>
        <v>0</v>
      </c>
      <c r="J52" s="119">
        <f t="shared" si="2"/>
        <v>0</v>
      </c>
      <c r="K52" s="191"/>
      <c r="L52" s="192"/>
      <c r="M52" s="193"/>
    </row>
    <row r="53" spans="1:13" ht="25.5" x14ac:dyDescent="0.25">
      <c r="A53" s="112" t="s">
        <v>256</v>
      </c>
      <c r="B53" s="40" t="s">
        <v>494</v>
      </c>
      <c r="C53" s="36" t="s">
        <v>8</v>
      </c>
      <c r="D53" s="36" t="s">
        <v>9</v>
      </c>
      <c r="E53" s="36">
        <v>850</v>
      </c>
      <c r="F53" s="180"/>
      <c r="G53" s="181"/>
      <c r="H53" s="116">
        <f t="shared" si="1"/>
        <v>0</v>
      </c>
      <c r="I53" s="119">
        <f t="shared" si="3"/>
        <v>0</v>
      </c>
      <c r="J53" s="119">
        <f t="shared" si="2"/>
        <v>0</v>
      </c>
      <c r="K53" s="191"/>
      <c r="L53" s="192"/>
      <c r="M53" s="193"/>
    </row>
    <row r="54" spans="1:13" x14ac:dyDescent="0.25">
      <c r="A54" s="112" t="s">
        <v>257</v>
      </c>
      <c r="B54" s="40" t="s">
        <v>495</v>
      </c>
      <c r="C54" s="36" t="s">
        <v>8</v>
      </c>
      <c r="D54" s="36" t="s">
        <v>9</v>
      </c>
      <c r="E54" s="36">
        <v>6</v>
      </c>
      <c r="F54" s="180"/>
      <c r="G54" s="181"/>
      <c r="H54" s="116">
        <f t="shared" si="1"/>
        <v>0</v>
      </c>
      <c r="I54" s="119">
        <f t="shared" si="3"/>
        <v>0</v>
      </c>
      <c r="J54" s="119">
        <f t="shared" si="2"/>
        <v>0</v>
      </c>
      <c r="K54" s="191"/>
      <c r="L54" s="192"/>
      <c r="M54" s="193"/>
    </row>
    <row r="55" spans="1:13" x14ac:dyDescent="0.25">
      <c r="A55" s="112" t="s">
        <v>258</v>
      </c>
      <c r="B55" s="40" t="s">
        <v>351</v>
      </c>
      <c r="C55" s="36" t="s">
        <v>8</v>
      </c>
      <c r="D55" s="36" t="s">
        <v>9</v>
      </c>
      <c r="E55" s="36">
        <v>3</v>
      </c>
      <c r="F55" s="180"/>
      <c r="G55" s="181"/>
      <c r="H55" s="116">
        <f t="shared" si="1"/>
        <v>0</v>
      </c>
      <c r="I55" s="119">
        <f t="shared" si="3"/>
        <v>0</v>
      </c>
      <c r="J55" s="119">
        <f t="shared" si="2"/>
        <v>0</v>
      </c>
      <c r="K55" s="191"/>
      <c r="L55" s="192"/>
      <c r="M55" s="193"/>
    </row>
    <row r="56" spans="1:13" x14ac:dyDescent="0.25">
      <c r="A56" s="112" t="s">
        <v>259</v>
      </c>
      <c r="B56" s="40" t="s">
        <v>702</v>
      </c>
      <c r="C56" s="36" t="s">
        <v>179</v>
      </c>
      <c r="D56" s="36" t="s">
        <v>9</v>
      </c>
      <c r="E56" s="36">
        <v>10</v>
      </c>
      <c r="F56" s="180"/>
      <c r="G56" s="181"/>
      <c r="H56" s="116">
        <f t="shared" si="1"/>
        <v>0</v>
      </c>
      <c r="I56" s="119">
        <f t="shared" si="3"/>
        <v>0</v>
      </c>
      <c r="J56" s="119">
        <f t="shared" si="2"/>
        <v>0</v>
      </c>
      <c r="K56" s="191"/>
      <c r="L56" s="192"/>
      <c r="M56" s="193"/>
    </row>
    <row r="57" spans="1:13" x14ac:dyDescent="0.25">
      <c r="A57" s="112" t="s">
        <v>260</v>
      </c>
      <c r="B57" s="40" t="s">
        <v>699</v>
      </c>
      <c r="C57" s="36" t="s">
        <v>65</v>
      </c>
      <c r="D57" s="36" t="s">
        <v>54</v>
      </c>
      <c r="E57" s="36">
        <v>3</v>
      </c>
      <c r="F57" s="180"/>
      <c r="G57" s="181"/>
      <c r="H57" s="116">
        <f t="shared" si="1"/>
        <v>0</v>
      </c>
      <c r="I57" s="119">
        <f t="shared" si="3"/>
        <v>0</v>
      </c>
      <c r="J57" s="119">
        <f t="shared" si="2"/>
        <v>0</v>
      </c>
      <c r="K57" s="191"/>
      <c r="L57" s="192"/>
      <c r="M57" s="193"/>
    </row>
    <row r="58" spans="1:13" ht="25.5" x14ac:dyDescent="0.25">
      <c r="A58" s="112" t="s">
        <v>261</v>
      </c>
      <c r="B58" s="40" t="s">
        <v>767</v>
      </c>
      <c r="C58" s="36" t="s">
        <v>115</v>
      </c>
      <c r="D58" s="36" t="s">
        <v>54</v>
      </c>
      <c r="E58" s="36">
        <v>3</v>
      </c>
      <c r="F58" s="180"/>
      <c r="G58" s="181"/>
      <c r="H58" s="116">
        <f t="shared" si="1"/>
        <v>0</v>
      </c>
      <c r="I58" s="119">
        <f t="shared" si="3"/>
        <v>0</v>
      </c>
      <c r="J58" s="119">
        <f t="shared" si="2"/>
        <v>0</v>
      </c>
      <c r="K58" s="191"/>
      <c r="L58" s="192"/>
      <c r="M58" s="193"/>
    </row>
    <row r="59" spans="1:13" x14ac:dyDescent="0.25">
      <c r="A59" s="112" t="s">
        <v>262</v>
      </c>
      <c r="B59" s="40" t="s">
        <v>496</v>
      </c>
      <c r="C59" s="36" t="s">
        <v>8</v>
      </c>
      <c r="D59" s="36" t="s">
        <v>9</v>
      </c>
      <c r="E59" s="36">
        <v>12</v>
      </c>
      <c r="F59" s="180"/>
      <c r="G59" s="181"/>
      <c r="H59" s="116">
        <f t="shared" si="1"/>
        <v>0</v>
      </c>
      <c r="I59" s="119">
        <f t="shared" si="3"/>
        <v>0</v>
      </c>
      <c r="J59" s="119">
        <f t="shared" si="2"/>
        <v>0</v>
      </c>
      <c r="K59" s="191"/>
      <c r="L59" s="192"/>
      <c r="M59" s="193"/>
    </row>
    <row r="60" spans="1:13" x14ac:dyDescent="0.25">
      <c r="A60" s="112" t="s">
        <v>359</v>
      </c>
      <c r="B60" s="40" t="s">
        <v>349</v>
      </c>
      <c r="C60" s="36" t="s">
        <v>118</v>
      </c>
      <c r="D60" s="36" t="s">
        <v>9</v>
      </c>
      <c r="E60" s="36">
        <v>300</v>
      </c>
      <c r="F60" s="180"/>
      <c r="G60" s="181"/>
      <c r="H60" s="116">
        <f t="shared" si="1"/>
        <v>0</v>
      </c>
      <c r="I60" s="119">
        <f t="shared" si="3"/>
        <v>0</v>
      </c>
      <c r="J60" s="119">
        <f t="shared" si="2"/>
        <v>0</v>
      </c>
      <c r="K60" s="191"/>
      <c r="L60" s="192"/>
      <c r="M60" s="193"/>
    </row>
    <row r="61" spans="1:13" x14ac:dyDescent="0.25">
      <c r="A61" s="112" t="s">
        <v>360</v>
      </c>
      <c r="B61" s="40" t="s">
        <v>114</v>
      </c>
      <c r="C61" s="36" t="s">
        <v>115</v>
      </c>
      <c r="D61" s="36" t="s">
        <v>54</v>
      </c>
      <c r="E61" s="64">
        <v>1000</v>
      </c>
      <c r="F61" s="180"/>
      <c r="G61" s="181"/>
      <c r="H61" s="116">
        <f t="shared" si="1"/>
        <v>0</v>
      </c>
      <c r="I61" s="119">
        <f t="shared" si="3"/>
        <v>0</v>
      </c>
      <c r="J61" s="119">
        <f t="shared" si="2"/>
        <v>0</v>
      </c>
      <c r="K61" s="191"/>
      <c r="L61" s="192"/>
      <c r="M61" s="193"/>
    </row>
    <row r="62" spans="1:13" x14ac:dyDescent="0.25">
      <c r="A62" s="112" t="s">
        <v>381</v>
      </c>
      <c r="B62" s="40" t="s">
        <v>357</v>
      </c>
      <c r="C62" s="36" t="s">
        <v>115</v>
      </c>
      <c r="D62" s="36" t="s">
        <v>54</v>
      </c>
      <c r="E62" s="64">
        <v>50</v>
      </c>
      <c r="F62" s="180"/>
      <c r="G62" s="181"/>
      <c r="H62" s="116">
        <f t="shared" si="1"/>
        <v>0</v>
      </c>
      <c r="I62" s="119">
        <f t="shared" si="3"/>
        <v>0</v>
      </c>
      <c r="J62" s="119">
        <f t="shared" si="2"/>
        <v>0</v>
      </c>
      <c r="K62" s="191"/>
      <c r="L62" s="192"/>
      <c r="M62" s="193"/>
    </row>
    <row r="63" spans="1:13" x14ac:dyDescent="0.25">
      <c r="A63" s="112" t="s">
        <v>382</v>
      </c>
      <c r="B63" s="40" t="s">
        <v>352</v>
      </c>
      <c r="C63" s="36" t="s">
        <v>116</v>
      </c>
      <c r="D63" s="36" t="s">
        <v>54</v>
      </c>
      <c r="E63" s="64">
        <v>2200</v>
      </c>
      <c r="F63" s="180"/>
      <c r="G63" s="181"/>
      <c r="H63" s="116">
        <f t="shared" si="1"/>
        <v>0</v>
      </c>
      <c r="I63" s="119">
        <f t="shared" si="3"/>
        <v>0</v>
      </c>
      <c r="J63" s="119">
        <f t="shared" si="2"/>
        <v>0</v>
      </c>
      <c r="K63" s="191"/>
      <c r="L63" s="192"/>
      <c r="M63" s="193"/>
    </row>
    <row r="64" spans="1:13" x14ac:dyDescent="0.25">
      <c r="A64" s="112" t="s">
        <v>383</v>
      </c>
      <c r="B64" s="40" t="s">
        <v>353</v>
      </c>
      <c r="C64" s="36" t="s">
        <v>69</v>
      </c>
      <c r="D64" s="36" t="s">
        <v>54</v>
      </c>
      <c r="E64" s="64">
        <v>160</v>
      </c>
      <c r="F64" s="180"/>
      <c r="G64" s="181"/>
      <c r="H64" s="116">
        <f t="shared" si="1"/>
        <v>0</v>
      </c>
      <c r="I64" s="119">
        <f t="shared" si="3"/>
        <v>0</v>
      </c>
      <c r="J64" s="119">
        <f t="shared" si="2"/>
        <v>0</v>
      </c>
      <c r="K64" s="191"/>
      <c r="L64" s="192"/>
      <c r="M64" s="193"/>
    </row>
    <row r="65" spans="1:13" ht="25.5" x14ac:dyDescent="0.25">
      <c r="A65" s="112" t="s">
        <v>384</v>
      </c>
      <c r="B65" s="40" t="s">
        <v>696</v>
      </c>
      <c r="C65" s="36" t="s">
        <v>69</v>
      </c>
      <c r="D65" s="36" t="s">
        <v>54</v>
      </c>
      <c r="E65" s="64">
        <v>160</v>
      </c>
      <c r="F65" s="180"/>
      <c r="G65" s="181"/>
      <c r="H65" s="116">
        <f t="shared" si="1"/>
        <v>0</v>
      </c>
      <c r="I65" s="119">
        <f t="shared" si="3"/>
        <v>0</v>
      </c>
      <c r="J65" s="119">
        <f t="shared" si="2"/>
        <v>0</v>
      </c>
      <c r="K65" s="191"/>
      <c r="L65" s="192"/>
      <c r="M65" s="193"/>
    </row>
    <row r="66" spans="1:13" x14ac:dyDescent="0.25">
      <c r="A66" s="112" t="s">
        <v>483</v>
      </c>
      <c r="B66" s="40" t="s">
        <v>697</v>
      </c>
      <c r="C66" s="36" t="s">
        <v>116</v>
      </c>
      <c r="D66" s="36" t="s">
        <v>54</v>
      </c>
      <c r="E66" s="64">
        <v>160</v>
      </c>
      <c r="F66" s="180"/>
      <c r="G66" s="181"/>
      <c r="H66" s="116">
        <f t="shared" si="1"/>
        <v>0</v>
      </c>
      <c r="I66" s="119">
        <f t="shared" si="3"/>
        <v>0</v>
      </c>
      <c r="J66" s="119">
        <f t="shared" si="2"/>
        <v>0</v>
      </c>
      <c r="K66" s="191"/>
      <c r="L66" s="192"/>
      <c r="M66" s="193"/>
    </row>
    <row r="67" spans="1:13" x14ac:dyDescent="0.25">
      <c r="A67" s="112" t="s">
        <v>484</v>
      </c>
      <c r="B67" s="40" t="s">
        <v>698</v>
      </c>
      <c r="C67" s="36" t="s">
        <v>116</v>
      </c>
      <c r="D67" s="36" t="s">
        <v>54</v>
      </c>
      <c r="E67" s="64">
        <v>160</v>
      </c>
      <c r="F67" s="180"/>
      <c r="G67" s="181"/>
      <c r="H67" s="116">
        <f t="shared" si="1"/>
        <v>0</v>
      </c>
      <c r="I67" s="119">
        <f t="shared" si="3"/>
        <v>0</v>
      </c>
      <c r="J67" s="119">
        <f t="shared" si="2"/>
        <v>0</v>
      </c>
      <c r="K67" s="191"/>
      <c r="L67" s="192"/>
      <c r="M67" s="193"/>
    </row>
    <row r="68" spans="1:13" x14ac:dyDescent="0.25">
      <c r="A68" s="112" t="s">
        <v>485</v>
      </c>
      <c r="B68" s="40" t="s">
        <v>117</v>
      </c>
      <c r="C68" s="36" t="s">
        <v>116</v>
      </c>
      <c r="D68" s="36" t="s">
        <v>54</v>
      </c>
      <c r="E68" s="64">
        <v>3200</v>
      </c>
      <c r="F68" s="180"/>
      <c r="G68" s="181"/>
      <c r="H68" s="116">
        <f t="shared" si="1"/>
        <v>0</v>
      </c>
      <c r="I68" s="119">
        <f t="shared" si="3"/>
        <v>0</v>
      </c>
      <c r="J68" s="119">
        <f t="shared" si="2"/>
        <v>0</v>
      </c>
      <c r="K68" s="191"/>
      <c r="L68" s="192"/>
      <c r="M68" s="193"/>
    </row>
    <row r="69" spans="1:13" ht="17.25" customHeight="1" x14ac:dyDescent="0.25">
      <c r="A69" s="112" t="s">
        <v>708</v>
      </c>
      <c r="B69" s="114" t="s">
        <v>497</v>
      </c>
      <c r="C69" s="36" t="s">
        <v>118</v>
      </c>
      <c r="D69" s="36" t="s">
        <v>54</v>
      </c>
      <c r="E69" s="64">
        <v>240</v>
      </c>
      <c r="F69" s="180"/>
      <c r="G69" s="181"/>
      <c r="H69" s="116">
        <f t="shared" si="1"/>
        <v>0</v>
      </c>
      <c r="I69" s="119">
        <f t="shared" si="3"/>
        <v>0</v>
      </c>
      <c r="J69" s="119">
        <f t="shared" si="2"/>
        <v>0</v>
      </c>
      <c r="K69" s="191"/>
      <c r="L69" s="192"/>
      <c r="M69" s="193"/>
    </row>
    <row r="70" spans="1:13" x14ac:dyDescent="0.25">
      <c r="A70" s="112" t="s">
        <v>709</v>
      </c>
      <c r="B70" s="40" t="s">
        <v>687</v>
      </c>
      <c r="C70" s="36" t="s">
        <v>63</v>
      </c>
      <c r="D70" s="36" t="s">
        <v>54</v>
      </c>
      <c r="E70" s="64">
        <v>400</v>
      </c>
      <c r="F70" s="180"/>
      <c r="G70" s="181"/>
      <c r="H70" s="116">
        <f t="shared" si="1"/>
        <v>0</v>
      </c>
      <c r="I70" s="119">
        <f t="shared" si="3"/>
        <v>0</v>
      </c>
      <c r="J70" s="119">
        <f t="shared" si="2"/>
        <v>0</v>
      </c>
      <c r="K70" s="191"/>
      <c r="L70" s="192"/>
      <c r="M70" s="193"/>
    </row>
    <row r="71" spans="1:13" x14ac:dyDescent="0.25">
      <c r="A71" s="112" t="s">
        <v>710</v>
      </c>
      <c r="B71" s="40" t="s">
        <v>342</v>
      </c>
      <c r="C71" s="36" t="s">
        <v>95</v>
      </c>
      <c r="D71" s="36" t="s">
        <v>54</v>
      </c>
      <c r="E71" s="36">
        <v>24</v>
      </c>
      <c r="F71" s="180"/>
      <c r="G71" s="181"/>
      <c r="H71" s="116">
        <f t="shared" si="1"/>
        <v>0</v>
      </c>
      <c r="I71" s="119">
        <f t="shared" si="3"/>
        <v>0</v>
      </c>
      <c r="J71" s="119">
        <f t="shared" si="2"/>
        <v>0</v>
      </c>
      <c r="K71" s="191"/>
      <c r="L71" s="192"/>
      <c r="M71" s="193"/>
    </row>
    <row r="72" spans="1:13" ht="24.75" customHeight="1" x14ac:dyDescent="0.25">
      <c r="A72" s="112" t="s">
        <v>711</v>
      </c>
      <c r="B72" s="40" t="s">
        <v>343</v>
      </c>
      <c r="C72" s="36" t="s">
        <v>119</v>
      </c>
      <c r="D72" s="36" t="s">
        <v>54</v>
      </c>
      <c r="E72" s="36">
        <v>400</v>
      </c>
      <c r="F72" s="180"/>
      <c r="G72" s="181"/>
      <c r="H72" s="116">
        <f t="shared" si="1"/>
        <v>0</v>
      </c>
      <c r="I72" s="119">
        <f t="shared" si="3"/>
        <v>0</v>
      </c>
      <c r="J72" s="119">
        <f t="shared" si="2"/>
        <v>0</v>
      </c>
      <c r="K72" s="191"/>
      <c r="L72" s="192"/>
      <c r="M72" s="193"/>
    </row>
    <row r="73" spans="1:13" ht="24.75" customHeight="1" x14ac:dyDescent="0.25">
      <c r="A73" s="112" t="s">
        <v>712</v>
      </c>
      <c r="B73" s="40" t="s">
        <v>768</v>
      </c>
      <c r="C73" s="36" t="s">
        <v>183</v>
      </c>
      <c r="D73" s="36" t="s">
        <v>54</v>
      </c>
      <c r="E73" s="36">
        <v>500</v>
      </c>
      <c r="F73" s="180"/>
      <c r="G73" s="181"/>
      <c r="H73" s="116">
        <f t="shared" si="1"/>
        <v>0</v>
      </c>
      <c r="I73" s="119">
        <f t="shared" si="3"/>
        <v>0</v>
      </c>
      <c r="J73" s="119">
        <f t="shared" si="2"/>
        <v>0</v>
      </c>
      <c r="K73" s="191"/>
      <c r="L73" s="192"/>
      <c r="M73" s="193"/>
    </row>
    <row r="74" spans="1:13" ht="18.75" customHeight="1" x14ac:dyDescent="0.25">
      <c r="A74" s="112" t="s">
        <v>713</v>
      </c>
      <c r="B74" s="40" t="s">
        <v>344</v>
      </c>
      <c r="C74" s="36" t="s">
        <v>119</v>
      </c>
      <c r="D74" s="36" t="s">
        <v>54</v>
      </c>
      <c r="E74" s="36">
        <v>150</v>
      </c>
      <c r="F74" s="180"/>
      <c r="G74" s="181"/>
      <c r="H74" s="116">
        <f t="shared" si="1"/>
        <v>0</v>
      </c>
      <c r="I74" s="119">
        <f t="shared" si="3"/>
        <v>0</v>
      </c>
      <c r="J74" s="119">
        <f t="shared" si="2"/>
        <v>0</v>
      </c>
      <c r="K74" s="191"/>
      <c r="L74" s="192"/>
      <c r="M74" s="193"/>
    </row>
    <row r="75" spans="1:13" ht="24.75" customHeight="1" x14ac:dyDescent="0.25">
      <c r="A75" s="112" t="s">
        <v>714</v>
      </c>
      <c r="B75" s="40" t="s">
        <v>700</v>
      </c>
      <c r="C75" s="36" t="s">
        <v>8</v>
      </c>
      <c r="D75" s="36" t="s">
        <v>54</v>
      </c>
      <c r="E75" s="36">
        <v>200</v>
      </c>
      <c r="F75" s="180"/>
      <c r="G75" s="181"/>
      <c r="H75" s="116">
        <f t="shared" si="1"/>
        <v>0</v>
      </c>
      <c r="I75" s="119">
        <f t="shared" si="3"/>
        <v>0</v>
      </c>
      <c r="J75" s="119">
        <f t="shared" si="2"/>
        <v>0</v>
      </c>
      <c r="K75" s="191"/>
      <c r="L75" s="192"/>
      <c r="M75" s="193"/>
    </row>
    <row r="76" spans="1:13" ht="24.75" customHeight="1" x14ac:dyDescent="0.25">
      <c r="A76" s="112" t="s">
        <v>715</v>
      </c>
      <c r="B76" s="40" t="s">
        <v>701</v>
      </c>
      <c r="C76" s="36" t="s">
        <v>8</v>
      </c>
      <c r="D76" s="36" t="s">
        <v>54</v>
      </c>
      <c r="E76" s="36">
        <v>200</v>
      </c>
      <c r="F76" s="180"/>
      <c r="G76" s="181"/>
      <c r="H76" s="116">
        <f t="shared" si="1"/>
        <v>0</v>
      </c>
      <c r="I76" s="119">
        <f t="shared" si="3"/>
        <v>0</v>
      </c>
      <c r="J76" s="119">
        <f t="shared" si="2"/>
        <v>0</v>
      </c>
      <c r="K76" s="191"/>
      <c r="L76" s="192"/>
      <c r="M76" s="193"/>
    </row>
    <row r="77" spans="1:13" ht="24.75" customHeight="1" thickBot="1" x14ac:dyDescent="0.3">
      <c r="A77" s="113" t="s">
        <v>716</v>
      </c>
      <c r="B77" s="41" t="s">
        <v>703</v>
      </c>
      <c r="C77" s="25" t="s">
        <v>8</v>
      </c>
      <c r="D77" s="25" t="s">
        <v>54</v>
      </c>
      <c r="E77" s="25">
        <v>30</v>
      </c>
      <c r="F77" s="184"/>
      <c r="G77" s="185"/>
      <c r="H77" s="117">
        <f t="shared" si="1"/>
        <v>0</v>
      </c>
      <c r="I77" s="120">
        <f t="shared" si="3"/>
        <v>0</v>
      </c>
      <c r="J77" s="120">
        <f t="shared" si="2"/>
        <v>0</v>
      </c>
      <c r="K77" s="197"/>
      <c r="L77" s="198"/>
      <c r="M77" s="199"/>
    </row>
    <row r="78" spans="1:13" ht="15.75" thickBot="1" x14ac:dyDescent="0.3">
      <c r="A78" s="282" t="s">
        <v>829</v>
      </c>
      <c r="B78" s="283"/>
      <c r="C78" s="283"/>
      <c r="D78" s="283"/>
      <c r="E78" s="283"/>
      <c r="F78" s="283"/>
      <c r="G78" s="283"/>
      <c r="I78" s="121">
        <f>SUM(I13:I77)</f>
        <v>0</v>
      </c>
      <c r="J78" s="121">
        <f>SUM(J13:J77)</f>
        <v>0</v>
      </c>
    </row>
    <row r="79" spans="1:13" x14ac:dyDescent="0.25">
      <c r="A79" s="15"/>
      <c r="B79" s="16"/>
      <c r="C79" s="16"/>
      <c r="D79" s="16"/>
      <c r="E79" s="16"/>
      <c r="F79" s="16"/>
      <c r="G79" s="16"/>
      <c r="K79" s="257" t="s">
        <v>877</v>
      </c>
      <c r="L79" s="257"/>
      <c r="M79" s="257"/>
    </row>
    <row r="80" spans="1:13" x14ac:dyDescent="0.25">
      <c r="A80" s="15"/>
      <c r="B80" s="170">
        <f>+'REKAP.PREDRAČUNA'!A36</f>
        <v>0</v>
      </c>
      <c r="E80" s="16"/>
      <c r="F80" s="16"/>
      <c r="G80" s="16"/>
      <c r="H80" s="16"/>
      <c r="I80" s="165"/>
      <c r="J80" s="157"/>
      <c r="K80" s="276" t="s">
        <v>876</v>
      </c>
      <c r="L80" s="276"/>
    </row>
    <row r="81" spans="1:13" x14ac:dyDescent="0.25">
      <c r="A81" s="15"/>
      <c r="B81" t="s">
        <v>478</v>
      </c>
      <c r="E81" s="15"/>
      <c r="F81" s="17"/>
      <c r="G81" s="17"/>
      <c r="H81" s="17"/>
      <c r="I81" t="s">
        <v>479</v>
      </c>
      <c r="K81" s="277"/>
      <c r="L81" s="277"/>
      <c r="M81" s="277"/>
    </row>
    <row r="82" spans="1:13" x14ac:dyDescent="0.25">
      <c r="A82" s="3"/>
      <c r="B82" s="3"/>
      <c r="C82" s="3"/>
      <c r="D82" s="3"/>
      <c r="E82" s="3"/>
      <c r="F82" s="3"/>
      <c r="G82" s="3"/>
      <c r="K82" s="278"/>
      <c r="L82" s="278"/>
      <c r="M82" s="278"/>
    </row>
    <row r="83" spans="1:13" ht="15" customHeight="1" x14ac:dyDescent="0.25">
      <c r="A83" s="3"/>
      <c r="G83" s="3"/>
    </row>
    <row r="84" spans="1:13" x14ac:dyDescent="0.25">
      <c r="A84" s="4"/>
    </row>
  </sheetData>
  <sheetProtection algorithmName="SHA-512" hashValue="m7JoLPLVu4nRr2A6/7UBbCuZSWKSYBMW2poeuHZMLoxpTtcKmWc3FOBI6JIKFgtxkynWMG6O+/QIEeV34STCHw==" saltValue="W/3xmQN5n1uuGOWHMS8zUA==" spinCount="100000" sheet="1" objects="1" scenarios="1" formatColumns="0" formatRows="0"/>
  <mergeCells count="19">
    <mergeCell ref="K80:L80"/>
    <mergeCell ref="K79:M79"/>
    <mergeCell ref="K81:M82"/>
    <mergeCell ref="K10:K11"/>
    <mergeCell ref="L10:L11"/>
    <mergeCell ref="M10:M11"/>
    <mergeCell ref="A78:G78"/>
    <mergeCell ref="A5:B5"/>
    <mergeCell ref="A8:G8"/>
    <mergeCell ref="A7:G7"/>
    <mergeCell ref="B10:B11"/>
    <mergeCell ref="E10:E11"/>
    <mergeCell ref="F10:F11"/>
    <mergeCell ref="G10:G11"/>
    <mergeCell ref="A9:M9"/>
    <mergeCell ref="A10:A11"/>
    <mergeCell ref="D10:D11"/>
    <mergeCell ref="I10:I11"/>
    <mergeCell ref="J10:J11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807934-BF73-4390-B945-795F774C39C2}">
          <x14:formula1>
            <xm:f>'STOPNJA DDV'!$G$5:$G$7</xm:f>
          </x14:formula1>
          <xm:sqref>G13:G77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E163-2FDD-416D-A396-862B4E1F2CB4}">
  <dimension ref="A1:L18"/>
  <sheetViews>
    <sheetView zoomScaleNormal="100" workbookViewId="0">
      <selection activeCell="C5" sqref="C5"/>
    </sheetView>
  </sheetViews>
  <sheetFormatPr defaultRowHeight="15" x14ac:dyDescent="0.25"/>
  <cols>
    <col min="1" max="1" width="4.85546875" customWidth="1"/>
    <col min="2" max="3" width="28" customWidth="1"/>
    <col min="5" max="5" width="12.85546875" customWidth="1"/>
    <col min="6" max="7" width="12" customWidth="1"/>
    <col min="8" max="8" width="0" hidden="1" customWidth="1"/>
    <col min="9" max="9" width="11.42578125" customWidth="1"/>
    <col min="10" max="10" width="11.140625" customWidth="1"/>
    <col min="11" max="11" width="18.5703125" bestFit="1" customWidth="1"/>
    <col min="12" max="12" width="14.28515625" bestFit="1" customWidth="1"/>
  </cols>
  <sheetData>
    <row r="1" spans="1:12" x14ac:dyDescent="0.25">
      <c r="A1" s="152" t="str">
        <f>+'REKAP.PREDRAČUNA'!A1</f>
        <v>NAZIV PONUDNIKA:</v>
      </c>
      <c r="B1" s="152"/>
      <c r="C1" s="153">
        <f>+'REKAP.PREDRAČUNA'!B1</f>
        <v>0</v>
      </c>
      <c r="D1" s="151"/>
      <c r="E1" s="151"/>
      <c r="F1" s="151"/>
      <c r="G1" s="151"/>
    </row>
    <row r="2" spans="1:12" x14ac:dyDescent="0.25">
      <c r="A2" s="154" t="str">
        <f>+'REKAP.PREDRAČUNA'!A2</f>
        <v>NASLOV PONUDNIKA:</v>
      </c>
      <c r="B2" s="154"/>
      <c r="C2" s="155">
        <f>+'REKAP.PREDRAČUNA'!B2</f>
        <v>0</v>
      </c>
      <c r="D2" s="151"/>
      <c r="E2" s="151"/>
      <c r="F2" s="151"/>
      <c r="G2" s="151"/>
    </row>
    <row r="3" spans="1:12" x14ac:dyDescent="0.25">
      <c r="A3" s="152" t="str">
        <f>+'REKAP.PREDRAČUNA'!A3</f>
        <v>DAVČNA ŠTEVILKA:</v>
      </c>
      <c r="B3" s="152"/>
      <c r="C3" s="153">
        <f>+'REKAP.PREDRAČUNA'!B3</f>
        <v>0</v>
      </c>
      <c r="D3" s="151"/>
      <c r="E3" s="151"/>
      <c r="F3" s="151"/>
      <c r="G3" s="151"/>
    </row>
    <row r="4" spans="1:12" ht="24.75" customHeight="1" thickBot="1" x14ac:dyDescent="0.3">
      <c r="A4" s="3"/>
      <c r="B4" s="9"/>
      <c r="C4" s="9"/>
      <c r="D4" s="9"/>
      <c r="E4" s="9"/>
      <c r="F4" s="9"/>
      <c r="G4" s="9"/>
    </row>
    <row r="5" spans="1:12" ht="24" customHeight="1" thickBot="1" x14ac:dyDescent="0.35">
      <c r="A5" s="269" t="s">
        <v>832</v>
      </c>
      <c r="B5" s="270"/>
      <c r="C5" s="177"/>
      <c r="D5" s="71"/>
      <c r="E5" s="71"/>
      <c r="F5" s="71"/>
      <c r="G5" s="71"/>
    </row>
    <row r="6" spans="1:12" ht="24.75" customHeight="1" x14ac:dyDescent="0.25">
      <c r="A6" s="3"/>
      <c r="B6" s="9"/>
      <c r="C6" s="9"/>
      <c r="D6" s="9"/>
      <c r="E6" s="9"/>
      <c r="F6" s="9"/>
      <c r="G6" s="9"/>
    </row>
    <row r="7" spans="1:12" ht="21" customHeight="1" x14ac:dyDescent="0.25">
      <c r="A7" s="274" t="s">
        <v>833</v>
      </c>
      <c r="B7" s="274"/>
      <c r="C7" s="274"/>
      <c r="D7" s="274"/>
      <c r="E7" s="274"/>
      <c r="F7" s="274"/>
      <c r="G7" s="274"/>
    </row>
    <row r="8" spans="1:12" ht="24.75" customHeight="1" thickBot="1" x14ac:dyDescent="0.3">
      <c r="A8" s="274" t="s">
        <v>867</v>
      </c>
      <c r="B8" s="274"/>
      <c r="C8" s="274"/>
      <c r="D8" s="274"/>
      <c r="E8" s="274"/>
      <c r="F8" s="274"/>
      <c r="G8" s="274"/>
    </row>
    <row r="9" spans="1:12" ht="15.75" thickBot="1" x14ac:dyDescent="0.3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1:12" ht="24" customHeight="1" x14ac:dyDescent="0.25">
      <c r="A10" s="265" t="s">
        <v>830</v>
      </c>
      <c r="B10" s="265" t="s">
        <v>2</v>
      </c>
      <c r="C10" s="52" t="s">
        <v>3</v>
      </c>
      <c r="D10" s="265" t="s">
        <v>821</v>
      </c>
      <c r="E10" s="265" t="s">
        <v>820</v>
      </c>
      <c r="F10" s="265" t="s">
        <v>5</v>
      </c>
      <c r="G10" s="265" t="s">
        <v>822</v>
      </c>
      <c r="H10" s="53"/>
      <c r="I10" s="265" t="s">
        <v>6</v>
      </c>
      <c r="J10" s="265" t="s">
        <v>831</v>
      </c>
      <c r="K10" s="261" t="s">
        <v>826</v>
      </c>
      <c r="L10" s="261" t="s">
        <v>827</v>
      </c>
    </row>
    <row r="11" spans="1:12" ht="31.5" customHeight="1" thickBot="1" x14ac:dyDescent="0.3">
      <c r="A11" s="266"/>
      <c r="B11" s="266"/>
      <c r="C11" s="91" t="s">
        <v>4</v>
      </c>
      <c r="D11" s="266"/>
      <c r="E11" s="266"/>
      <c r="F11" s="266"/>
      <c r="G11" s="266"/>
      <c r="H11" s="92"/>
      <c r="I11" s="266"/>
      <c r="J11" s="266"/>
      <c r="K11" s="262"/>
      <c r="L11" s="262"/>
    </row>
    <row r="12" spans="1:12" ht="15.75" thickBot="1" x14ac:dyDescent="0.3">
      <c r="A12" s="107">
        <v>1</v>
      </c>
      <c r="B12" s="14">
        <v>2</v>
      </c>
      <c r="C12" s="14">
        <v>3</v>
      </c>
      <c r="D12" s="14">
        <v>4</v>
      </c>
      <c r="E12" s="108">
        <v>5</v>
      </c>
      <c r="F12" s="14">
        <v>6</v>
      </c>
      <c r="G12" s="14">
        <v>7</v>
      </c>
      <c r="H12" s="107">
        <v>9</v>
      </c>
      <c r="I12" s="14">
        <v>8</v>
      </c>
      <c r="J12" s="14">
        <v>9</v>
      </c>
      <c r="K12" s="43">
        <v>10</v>
      </c>
      <c r="L12" s="14">
        <v>11</v>
      </c>
    </row>
    <row r="13" spans="1:12" x14ac:dyDescent="0.25">
      <c r="A13" s="37" t="s">
        <v>7</v>
      </c>
      <c r="B13" s="38" t="s">
        <v>691</v>
      </c>
      <c r="C13" s="39" t="s">
        <v>65</v>
      </c>
      <c r="D13" s="39" t="s">
        <v>54</v>
      </c>
      <c r="E13" s="63">
        <v>300</v>
      </c>
      <c r="F13" s="178"/>
      <c r="G13" s="179"/>
      <c r="H13" s="122">
        <f>+G13*I13</f>
        <v>0</v>
      </c>
      <c r="I13" s="118">
        <f>+E13*F13</f>
        <v>0</v>
      </c>
      <c r="J13" s="118">
        <f>+H13+I13</f>
        <v>0</v>
      </c>
      <c r="K13" s="188"/>
      <c r="L13" s="190"/>
    </row>
    <row r="14" spans="1:12" ht="15.75" thickBot="1" x14ac:dyDescent="0.3">
      <c r="A14" s="41" t="s">
        <v>10</v>
      </c>
      <c r="B14" s="42" t="s">
        <v>692</v>
      </c>
      <c r="C14" s="25" t="s">
        <v>53</v>
      </c>
      <c r="D14" s="25" t="s">
        <v>54</v>
      </c>
      <c r="E14" s="65">
        <v>200</v>
      </c>
      <c r="F14" s="184"/>
      <c r="G14" s="185"/>
      <c r="H14" s="123">
        <f>+G14*I14</f>
        <v>0</v>
      </c>
      <c r="I14" s="120">
        <f>+E14*F14</f>
        <v>0</v>
      </c>
      <c r="J14" s="120">
        <f>+H14+I14</f>
        <v>0</v>
      </c>
      <c r="K14" s="197"/>
      <c r="L14" s="199"/>
    </row>
    <row r="15" spans="1:12" ht="15.75" thickBot="1" x14ac:dyDescent="0.3">
      <c r="A15" s="282" t="s">
        <v>829</v>
      </c>
      <c r="B15" s="283"/>
      <c r="C15" s="283"/>
      <c r="D15" s="283"/>
      <c r="E15" s="283"/>
      <c r="F15" s="283"/>
      <c r="G15" s="283"/>
      <c r="I15" s="121">
        <f>SUM(I13:I14)</f>
        <v>0</v>
      </c>
      <c r="J15" s="121">
        <f>SUM(J13:J14)</f>
        <v>0</v>
      </c>
    </row>
    <row r="16" spans="1:12" x14ac:dyDescent="0.25">
      <c r="A16" s="3"/>
      <c r="B16" s="3"/>
      <c r="C16" s="3"/>
      <c r="D16" s="3"/>
      <c r="E16" s="3"/>
      <c r="F16" s="3"/>
      <c r="G16" s="3"/>
    </row>
    <row r="17" spans="1:10" x14ac:dyDescent="0.25">
      <c r="A17" s="3"/>
      <c r="B17" s="170">
        <f>+'REKAP.PREDRAČUNA'!A36</f>
        <v>0</v>
      </c>
      <c r="E17" s="16"/>
      <c r="F17" s="16"/>
      <c r="G17" s="16"/>
      <c r="H17" s="16"/>
      <c r="I17" s="165"/>
      <c r="J17" s="157"/>
    </row>
    <row r="18" spans="1:10" x14ac:dyDescent="0.25">
      <c r="A18" s="4"/>
      <c r="B18" t="s">
        <v>478</v>
      </c>
      <c r="E18" s="15"/>
      <c r="F18" s="17"/>
      <c r="G18" s="17"/>
      <c r="H18" s="17"/>
      <c r="I18" t="s">
        <v>479</v>
      </c>
    </row>
  </sheetData>
  <sheetProtection algorithmName="SHA-512" hashValue="aVYWYVejgL6fu4r8pInkDew0OZf4fMLZxQMme5LlgOC7iwqNEI96bXQFboqSlQd02leHYtRKiay5UWGRLSxbNg==" saltValue="SEE3qBwXYCxa3U7ix+XtUQ==" spinCount="100000" sheet="1" objects="1" scenarios="1" formatColumns="0" formatRows="0"/>
  <mergeCells count="15">
    <mergeCell ref="A15:G15"/>
    <mergeCell ref="I10:I11"/>
    <mergeCell ref="J10:J11"/>
    <mergeCell ref="K10:K11"/>
    <mergeCell ref="L10:L11"/>
    <mergeCell ref="A7:G7"/>
    <mergeCell ref="A8:G8"/>
    <mergeCell ref="A5:B5"/>
    <mergeCell ref="A9:L9"/>
    <mergeCell ref="A10:A11"/>
    <mergeCell ref="D10:D11"/>
    <mergeCell ref="B10:B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20BBA4-5B5A-4BB6-A5D9-32DBDBD2EBB4}">
          <x14:formula1>
            <xm:f>'STOPNJA DDV'!$G$5:$G$7</xm:f>
          </x14:formula1>
          <xm:sqref>G13:G14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23</vt:i4>
      </vt:variant>
      <vt:variant>
        <vt:lpstr>Imenovani obsegi</vt:lpstr>
      </vt:variant>
      <vt:variant>
        <vt:i4>12</vt:i4>
      </vt:variant>
    </vt:vector>
  </HeadingPairs>
  <TitlesOfParts>
    <vt:vector size="35" baseType="lpstr">
      <vt:lpstr>REKAP.PREDRAČUNA</vt:lpstr>
      <vt:lpstr>1 sveže svinj.in gov. meso</vt:lpstr>
      <vt:lpstr>2 sveža perutnina</vt:lpstr>
      <vt:lpstr>3 konzerv.mes.izd.in konz.ribe</vt:lpstr>
      <vt:lpstr>4 mesni in suhomesnati izd.</vt:lpstr>
      <vt:lpstr>5 ribe</vt:lpstr>
      <vt:lpstr>6 mleko</vt:lpstr>
      <vt:lpstr>7 mlečni izdelki</vt:lpstr>
      <vt:lpstr>8 BIO mlečni izdelk</vt:lpstr>
      <vt:lpstr>9 sveže sadje&amp;zelenjava-poartik</vt:lpstr>
      <vt:lpstr>10 sveže sadje BIO-poAr</vt:lpstr>
      <vt:lpstr>11 sveža zelenjava BIO-poAr</vt:lpstr>
      <vt:lpstr>12 olje</vt:lpstr>
      <vt:lpstr>13 žitarice,mlevski izd.,testen</vt:lpstr>
      <vt:lpstr>14 kruh, pekovsko pec.</vt:lpstr>
      <vt:lpstr>15 pijače</vt:lpstr>
      <vt:lpstr>16 zamrznjena zelenj. , testo</vt:lpstr>
      <vt:lpstr>17 juhe,pudingi,marmelade</vt:lpstr>
      <vt:lpstr>18 čaji, dodat.jedem, vlož.povr</vt:lpstr>
      <vt:lpstr>19 ost.preh.blago </vt:lpstr>
      <vt:lpstr>20-ENTERALNA PREHRANA</vt:lpstr>
      <vt:lpstr>21-predpripravljena sveža hrana</vt:lpstr>
      <vt:lpstr>STOPNJA DDV</vt:lpstr>
      <vt:lpstr>REKAP.PREDRAČUNA!Področje_tiskanja</vt:lpstr>
      <vt:lpstr>'1 sveže svinj.in gov. meso'!Tiskanje_naslovov</vt:lpstr>
      <vt:lpstr>'13 žitarice,mlevski izd.,testen'!Tiskanje_naslovov</vt:lpstr>
      <vt:lpstr>'14 kruh, pekovsko pec.'!Tiskanje_naslovov</vt:lpstr>
      <vt:lpstr>'15 pijače'!Tiskanje_naslovov</vt:lpstr>
      <vt:lpstr>'16 zamrznjena zelenj. , testo'!Tiskanje_naslovov</vt:lpstr>
      <vt:lpstr>'17 juhe,pudingi,marmelade'!Tiskanje_naslovov</vt:lpstr>
      <vt:lpstr>'18 čaji, dodat.jedem, vlož.povr'!Tiskanje_naslovov</vt:lpstr>
      <vt:lpstr>'19 ost.preh.blago '!Tiskanje_naslovov</vt:lpstr>
      <vt:lpstr>'4 mesni in suhomesnati izd.'!Tiskanje_naslovov</vt:lpstr>
      <vt:lpstr>'7 mlečni izdelki'!Tiskanje_naslovov</vt:lpstr>
      <vt:lpstr>'9 sveže sadje&amp;zelenjava-poartik'!Tiskanje_naslovov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2024-02-09T11:58:30Z</dcterms:modified>
</cp:coreProperties>
</file>